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613"/>
  <workbookPr autoCompressPictures="0"/>
  <bookViews>
    <workbookView xWindow="200" yWindow="0" windowWidth="25480" windowHeight="19260" activeTab="3"/>
  </bookViews>
  <sheets>
    <sheet name="Instructions" sheetId="588" r:id="rId1"/>
    <sheet name="Weighting" sheetId="589" r:id="rId2"/>
    <sheet name="Self Assessment" sheetId="1" r:id="rId3"/>
    <sheet name="Results" sheetId="587" r:id="rId4"/>
    <sheet name="Recommendations" sheetId="584" r:id="rId5"/>
  </sheets>
  <definedNames>
    <definedName name="Goal_State" localSheetId="3">Results!$E$3:$E$10</definedName>
    <definedName name="GoalState">Results!$D$3:$D$10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41" i="1" l="1"/>
  <c r="B10" i="587"/>
  <c r="B216" i="1"/>
  <c r="B9" i="587"/>
  <c r="B179" i="1"/>
  <c r="B42" i="584"/>
  <c r="B142" i="1"/>
  <c r="B7" i="587"/>
  <c r="B111" i="1"/>
  <c r="B6" i="587"/>
  <c r="B74" i="1"/>
  <c r="B5" i="587"/>
  <c r="B37" i="1"/>
  <c r="B11" i="584"/>
  <c r="B6" i="1"/>
  <c r="B4" i="584"/>
  <c r="D60" i="584"/>
  <c r="D54" i="584"/>
  <c r="D48" i="584"/>
  <c r="C13" i="587"/>
  <c r="J6" i="589"/>
  <c r="B8" i="587"/>
  <c r="B4" i="587"/>
  <c r="C32" i="584"/>
  <c r="D32" i="584"/>
  <c r="B50" i="584"/>
  <c r="B34" i="584"/>
  <c r="B19" i="584"/>
  <c r="C60" i="584"/>
  <c r="D59" i="584"/>
  <c r="C59" i="584"/>
  <c r="D58" i="584"/>
  <c r="C58" i="584"/>
  <c r="D57" i="584"/>
  <c r="C57" i="584"/>
  <c r="C54" i="584"/>
  <c r="D53" i="584"/>
  <c r="C53" i="584"/>
  <c r="D52" i="584"/>
  <c r="C52" i="584"/>
  <c r="D51" i="584"/>
  <c r="C51" i="584"/>
  <c r="C48" i="584"/>
  <c r="D47" i="584"/>
  <c r="C47" i="584"/>
  <c r="D46" i="584"/>
  <c r="C46" i="584"/>
  <c r="D45" i="584"/>
  <c r="C45" i="584"/>
  <c r="D44" i="584"/>
  <c r="C44" i="584"/>
  <c r="D43" i="584"/>
  <c r="C43" i="584"/>
  <c r="C40" i="584"/>
  <c r="C35" i="584"/>
  <c r="C36" i="584"/>
  <c r="C37" i="584"/>
  <c r="C38" i="584"/>
  <c r="C39" i="584"/>
  <c r="C7" i="587"/>
  <c r="D7" i="587"/>
  <c r="E7" i="587"/>
  <c r="D40" i="584"/>
  <c r="D39" i="584"/>
  <c r="D38" i="584"/>
  <c r="D37" i="584"/>
  <c r="D35" i="584"/>
  <c r="C31" i="584"/>
  <c r="D31" i="584"/>
  <c r="C30" i="584"/>
  <c r="D30" i="584"/>
  <c r="C29" i="584"/>
  <c r="D29" i="584"/>
  <c r="C28" i="584"/>
  <c r="D28" i="584"/>
  <c r="C25" i="584"/>
  <c r="D25" i="584"/>
  <c r="C24" i="584"/>
  <c r="D24" i="584"/>
  <c r="C23" i="584"/>
  <c r="D23" i="584"/>
  <c r="C22" i="584"/>
  <c r="D22" i="584"/>
  <c r="C21" i="584"/>
  <c r="D21" i="584"/>
  <c r="C20" i="584"/>
  <c r="D20" i="584"/>
  <c r="C17" i="584"/>
  <c r="D17" i="584"/>
  <c r="C16" i="584"/>
  <c r="D16" i="584"/>
  <c r="C15" i="584"/>
  <c r="D15" i="584"/>
  <c r="C14" i="584"/>
  <c r="D14" i="584"/>
  <c r="C13" i="584"/>
  <c r="D13" i="584"/>
  <c r="C12" i="584"/>
  <c r="D12" i="584"/>
  <c r="C9" i="584"/>
  <c r="D9" i="584"/>
  <c r="C8" i="584"/>
  <c r="D8" i="584"/>
  <c r="C7" i="584"/>
  <c r="D7" i="584"/>
  <c r="C6" i="584"/>
  <c r="D6" i="584"/>
  <c r="C5" i="584"/>
  <c r="D5" i="584"/>
  <c r="C10" i="587"/>
  <c r="D10" i="587"/>
  <c r="E10" i="587"/>
  <c r="C6" i="587"/>
  <c r="D6" i="587"/>
  <c r="E6" i="587"/>
  <c r="B3" i="587"/>
  <c r="D36" i="584"/>
  <c r="C4" i="587"/>
  <c r="D4" i="587"/>
  <c r="E4" i="587"/>
  <c r="C3" i="587"/>
  <c r="D3" i="587"/>
  <c r="E3" i="587"/>
  <c r="C5" i="587"/>
  <c r="D5" i="587"/>
  <c r="E5" i="587"/>
  <c r="C8" i="587"/>
  <c r="D8" i="587"/>
  <c r="E8" i="587"/>
  <c r="C9" i="587"/>
  <c r="D9" i="587"/>
  <c r="E9" i="587"/>
  <c r="B27" i="584"/>
  <c r="B56" i="584"/>
  <c r="C12" i="587"/>
  <c r="D12" i="587"/>
  <c r="E12" i="587"/>
</calcChain>
</file>

<file path=xl/sharedStrings.xml><?xml version="1.0" encoding="utf-8"?>
<sst xmlns="http://schemas.openxmlformats.org/spreadsheetml/2006/main" count="391" uniqueCount="156">
  <si>
    <t>Score</t>
  </si>
  <si>
    <t>Scores</t>
  </si>
  <si>
    <t>Recommendations</t>
  </si>
  <si>
    <t>Notes/Comments</t>
  </si>
  <si>
    <t>Current State</t>
  </si>
  <si>
    <t>Goal State</t>
  </si>
  <si>
    <t>Strongly Disagree</t>
  </si>
  <si>
    <t>Strongly Agree</t>
  </si>
  <si>
    <t>Agree</t>
  </si>
  <si>
    <t>Somewhat Agree</t>
  </si>
  <si>
    <t>Disagree</t>
  </si>
  <si>
    <t>Description of Best Practices</t>
  </si>
  <si>
    <t>Instructions:</t>
  </si>
  <si>
    <t>1. In the "Weighting" tab, set the weighting for each category based on relevancy and current business needs.</t>
  </si>
  <si>
    <t>2. In the "Self Assessment" tab, rank your organization on a scale of 1-5 on your compliance with each best practice.</t>
  </si>
  <si>
    <t>4. View the "Recommendations" tab for actionable advice on how to improve your capabilities.</t>
  </si>
  <si>
    <t>Total</t>
  </si>
  <si>
    <t>Customize this tool by changing the weighting scale for each assessment category.</t>
  </si>
  <si>
    <t>Self Assessment Results</t>
  </si>
  <si>
    <t>Rank your organization's compliance with each best practice using the drop-down box in the Score column.</t>
  </si>
  <si>
    <t>Weighting Scale</t>
  </si>
  <si>
    <t>Self Assessment</t>
  </si>
  <si>
    <t>Social Media Readiness Assessment</t>
  </si>
  <si>
    <t>Social Media Assessment Criteria</t>
  </si>
  <si>
    <t>Social Media Readiness Maturity Index</t>
  </si>
  <si>
    <t>Readiness Score (out of 100)</t>
  </si>
  <si>
    <t>Social Media Readiness Success Drivers</t>
  </si>
  <si>
    <t xml:space="preserve">3. Check the "Results" tab to identify your current/goal state in each category.  </t>
  </si>
  <si>
    <t>Process Documentation</t>
  </si>
  <si>
    <t>Senior Management Commitment</t>
  </si>
  <si>
    <t>Social Media Knowledge</t>
  </si>
  <si>
    <t>Customer Engagement</t>
  </si>
  <si>
    <t>Competitive Insight</t>
  </si>
  <si>
    <t>Staff &amp; Resources</t>
  </si>
  <si>
    <t>Plan &amp; Channel Selection</t>
  </si>
  <si>
    <t>Governance &amp; Measurement</t>
  </si>
  <si>
    <t>Senior Management understands that Social Media is a long term priority</t>
  </si>
  <si>
    <t>Senior Management is interested in taking the feedback from customer views and other data to make changes in the organization</t>
  </si>
  <si>
    <t>We subscribe to Mashable or other Social Media educational sites</t>
  </si>
  <si>
    <t>We have joined our competitors online groups</t>
  </si>
  <si>
    <t>We have consulted with our IT department to get their input on technology selections</t>
  </si>
  <si>
    <t>We have developed and provided a training program to employees and contractors</t>
  </si>
  <si>
    <t>We have developed a project plan with timelines, deliverables and milestones</t>
  </si>
  <si>
    <t>Senior Management is interested in leveraging Social Media as a new marketing channel</t>
  </si>
  <si>
    <t>Senior Management is prepared to contribute to social media content development (blog postings, press interviews, etc.)</t>
  </si>
  <si>
    <t>We understand which social media channels are available and which are the best fit for our organization</t>
  </si>
  <si>
    <t>We have read industry-based reports and benchmarking studies on Social Media</t>
  </si>
  <si>
    <t>We have attended conferences and networked with colleagues to gain a better understanding of how they plan on implementing Social Media</t>
  </si>
  <si>
    <t>We have joined Social Media peer groups to learn more about how we can leverage Social Media</t>
  </si>
  <si>
    <t>We have a company profile on Social Media networking sites such as LinkedIn, Facebook, etc.</t>
  </si>
  <si>
    <t>We regularly contribute to online discussions (forums, blogs, etc.)</t>
  </si>
  <si>
    <t>Our subscriber list is growing among the various forms of Social Media currently being used (Twitter, Online Newsletter, etc.) and we know how large our reach is online</t>
  </si>
  <si>
    <t>We monitor competitive social media changes and updates daily</t>
  </si>
  <si>
    <t>We provide competitive positioning information to our product management group</t>
  </si>
  <si>
    <t>We have an industry thought leader for blog postings</t>
  </si>
  <si>
    <t>We have created and presented a social media channel map which highlights how we will use Social Media</t>
  </si>
  <si>
    <t>We have analyzed and prioritized our Social Media channel options and have consensus on which opportunities pursue first</t>
  </si>
  <si>
    <t>We have evaluated and selected technology solutions for implementing our Social Media program</t>
  </si>
  <si>
    <t>We have communicated our Social Media plan to our employees</t>
  </si>
  <si>
    <t>We have incorporated and integrated Social Media into our normal marketing mix (product launches, marketing plans, customer service, etc.)</t>
  </si>
  <si>
    <t>We have developed a calendar for selecting topics and organizing Social Media communications</t>
  </si>
  <si>
    <t>We have a policy to govern the use of Social Media with our employees, contractors, prospects and customers</t>
  </si>
  <si>
    <t>We use a dashboard to report on our top Social Media metrics</t>
  </si>
  <si>
    <t>We communicate the results of our Social Media program to Senior Management on a regular basis</t>
  </si>
  <si>
    <t>We have documented the Terms of Use and Privacy Policy for the Social Media applications that we provide</t>
  </si>
  <si>
    <t xml:space="preserve">We have a dedicated internal point person to manage our Social Media program </t>
  </si>
  <si>
    <t>Senior Management is interested in leveraging Social Media</t>
  </si>
  <si>
    <t>Senior Management is prepared to contribute to social media content</t>
  </si>
  <si>
    <t xml:space="preserve">Senior Management is interested in feedback from customer views </t>
  </si>
  <si>
    <t>Senior Management is willing to provide the resources necessary</t>
  </si>
  <si>
    <t>We understand which social media channels are available &amp; the best fit</t>
  </si>
  <si>
    <t xml:space="preserve">We understand how employees &amp; executives are using Social Media </t>
  </si>
  <si>
    <t>We have read industry-based &amp; benchmarking reports on Social Media</t>
  </si>
  <si>
    <t xml:space="preserve">We have attended conferences &amp; networked to gain a better understanding </t>
  </si>
  <si>
    <t>We have joined Social Media peer groups to learn more about Social Media</t>
  </si>
  <si>
    <t>We have a company profile on Social Media networking</t>
  </si>
  <si>
    <t xml:space="preserve">Our subscriber list is growing among the various forms of Social Media </t>
  </si>
  <si>
    <t>We know if our audiences tone is positive, neutral, or negative online</t>
  </si>
  <si>
    <t>We know if our audiences tone is positive, neutral, or negative on 3rd party sites</t>
  </si>
  <si>
    <t>We audited our competitors and have an idea of what they are doing online</t>
  </si>
  <si>
    <t>We provide competitive positioning information to product management</t>
  </si>
  <si>
    <t xml:space="preserve">We have a dedicated point person to manage our Social Media program </t>
  </si>
  <si>
    <t>We have consulted with Social Media experts to ensure our programs success</t>
  </si>
  <si>
    <t>We consulted with Social Media experts to ensure our programs success</t>
  </si>
  <si>
    <t>We consulted with our IT department to get their input on technology</t>
  </si>
  <si>
    <t>We have developed &amp; provided a training program to employees</t>
  </si>
  <si>
    <t xml:space="preserve">We created &amp; presented a Social Media channel map </t>
  </si>
  <si>
    <t>We analyzed &amp; prioritized our Social Media channel options</t>
  </si>
  <si>
    <t xml:space="preserve">We have evaluated &amp; selected technology solutions </t>
  </si>
  <si>
    <t>We developed a project plan with timelines, deliverables and milestones</t>
  </si>
  <si>
    <t>We incorporated &amp; integrated Social Media into our normal marketing mix</t>
  </si>
  <si>
    <t xml:space="preserve">We developed a calendar for selecting topics and organizing Social Media </t>
  </si>
  <si>
    <t>We defined the frequency for updating our Social Media channels</t>
  </si>
  <si>
    <t>We have a policy to govern the use of Social Media</t>
  </si>
  <si>
    <t>We communicate the results of our Social Media program to Management</t>
  </si>
  <si>
    <t>We have a well documented &amp; available Terms of Use &amp; Privacy Policy</t>
  </si>
  <si>
    <t xml:space="preserve">We regularly track our competitors </t>
  </si>
  <si>
    <t>We have defined roles &amp; responsibilities for those involved in Social Media</t>
  </si>
  <si>
    <t>We have a strategy with clear objectives, targets, initiatives and measures</t>
  </si>
  <si>
    <t>We have a defined strategy with clear objectives, targets, initiatives and measures</t>
  </si>
  <si>
    <t>We have a regularly scheduled meeting to discuss our Social Media program (topics, results, competitive insights, new opportunities, etc.)</t>
  </si>
  <si>
    <t>Our audience (customers, prospects, etc) regularly make comments on our postings</t>
  </si>
  <si>
    <t>We regularly track our competitors (# of Blog Postings, Comments, Twitter Followers, Facebook Group Members, etc.)</t>
  </si>
  <si>
    <t>We have a regularly scheduled meeting to discuss our program</t>
  </si>
  <si>
    <t>Use Demand Metric's "Top Social Media Sites Database" to review 70+ top Social Media sites available</t>
  </si>
  <si>
    <t>Contact your colleagues, catch a webinar or attend a Social Media Conference</t>
  </si>
  <si>
    <t>Dedicated online groups already exist for our industry or product types</t>
  </si>
  <si>
    <t>Create a Company Profile on Linked In and Facebook (if it's a good fit based on your evaluation)</t>
  </si>
  <si>
    <t>Listen to competitors online and provide feedback to product management</t>
  </si>
  <si>
    <t>Use Demand Metric's "Social Media Manager Job Description" to define roles &amp; responsibilities</t>
  </si>
  <si>
    <t>Use different forms of communication (meetings, email, newsletter, etc.) to ensure uptake and participation</t>
  </si>
  <si>
    <t>We have defined the frequency for updating our Social Media channels (blog, twitter, Facebook, etc.)</t>
  </si>
  <si>
    <t>Senior Management is willing to provide the resources necessary in order to get the social media program off the ground (budget, staff etc.)</t>
  </si>
  <si>
    <t>We have a solid understanding of how our employees and executives are currently using Social Media</t>
  </si>
  <si>
    <t>Dedicated online community groups (Facebook, Linked In, MySpace, etc.) already exist for our industry or product types</t>
  </si>
  <si>
    <t>We have audited our top competitors online strategy, evaluated their maturity and have a basic idea of what they are doing with Social Media</t>
  </si>
  <si>
    <t>We have joined our competitors online community and networking groups</t>
  </si>
  <si>
    <t>We have defined roles and responsibilities for people in our organization who are involved with Social Media</t>
  </si>
  <si>
    <t>We have an industry thought leader who contributes to our blog postings</t>
  </si>
  <si>
    <t>Obtain survey results to help analyze Senior Management's lack of Social Media sponsorship</t>
  </si>
  <si>
    <t>Prepare a presentation to explain why social media should be a long term priority</t>
  </si>
  <si>
    <t>Create a RACI Matrix with Management skill set and get commitment based on individual areas of expertise</t>
  </si>
  <si>
    <t>Build a business case and provide examples of how feedback from customer views can benefit the organization</t>
  </si>
  <si>
    <t>Obtain Budget and Approval of the Social Media Business Case</t>
  </si>
  <si>
    <t>Use Demand Metric's "Social Media Usage Survey" to get a better understanding of how Social Media is being used</t>
  </si>
  <si>
    <t>Obtain, read and analyze benchmarking reports from reputable firms such as the AMA, Forrester, Gartner, etc.</t>
  </si>
  <si>
    <t>Get involved in Social Media community groups and don't be afraid to ask questions</t>
  </si>
  <si>
    <t>Use Demand Metric's "Top Social Media Sites Database" to identify helpful resources and subscribe to newsletters</t>
  </si>
  <si>
    <t>Identify industry groups online. If nothing exists, figure out why and determine if there is an opportunity</t>
  </si>
  <si>
    <t>Review your list, figure out what it's not growing. Assess topic selection, frequency, channels, etc.</t>
  </si>
  <si>
    <t>Be sure to select channels carefully, contribute when appropriate and choose a dedicated person to monitor</t>
  </si>
  <si>
    <t>Create classification guidelines to determine tone. For an ex, review our "Social Media Competitive Tracking Tool"</t>
  </si>
  <si>
    <t>Our audience comments on our postings frequently</t>
  </si>
  <si>
    <t>Review number of comments over the past 6 months and create a benchmark</t>
  </si>
  <si>
    <t>Look at your competitors efforts and track them by using our "Social Media Competitive Tracking Tool"</t>
  </si>
  <si>
    <t>Use Demand Metric's "Social Media Competitive Tracking Tool" to formalize the tracking process</t>
  </si>
  <si>
    <t>Set up TweetDeck and Google Alerts to monitor changes and updates daily</t>
  </si>
  <si>
    <t>Join your competitors groups to gain insight into their online conversations</t>
  </si>
  <si>
    <t>Select someone to manage the social media program and formalize their responsibilities</t>
  </si>
  <si>
    <t>Use Demand Metric's "Social Media RFP Template" for ideas if you need to hire a consultant</t>
  </si>
  <si>
    <t>Look for someone internally or find someone with an established reputation and develop a relationship</t>
  </si>
  <si>
    <t>Talk to the IT department and obtain their input on existing technologies, emerging resources, integration, etc.</t>
  </si>
  <si>
    <t>Document your training program and be sure all employees have adequate training before morning forward</t>
  </si>
  <si>
    <t>Use Demand Metric's "Social Media Channel Map" to formalize selected channels and present to stakeholders</t>
  </si>
  <si>
    <t>Use Demand Metric's "Social Media Strategy Scorecard" to document objectives, targets, initiatives and measures</t>
  </si>
  <si>
    <t>Use Demand Metric's "Social Media Program Prioritization Tool" to evaluate your channel options</t>
  </si>
  <si>
    <t>Be sure to obtain organizational consensus by involving all stakeholders in the decision</t>
  </si>
  <si>
    <t>Use Demand Metric's "Social Media Business Case Template" to formalize your Social Media Plan</t>
  </si>
  <si>
    <t>Social Media is not a "stand alone." Be sure it's well integrated with other marketing campaigns &amp; initiatives</t>
  </si>
  <si>
    <t xml:space="preserve">Use Demand Metric's "Social Media Posting Schedule" to formalize topics and posting dates </t>
  </si>
  <si>
    <t>Get agreement and commitment from participants</t>
  </si>
  <si>
    <t>Use Demand Metric's "Social Media Policy and Guidelines" as a starting point for creating your own policy</t>
  </si>
  <si>
    <t>Select KPIs and use Demand Metric's "Social Media Program Metrics Dashboard" to track results</t>
  </si>
  <si>
    <t>Create a Quarterly reporting schedule and provide results to all stakeholders</t>
  </si>
  <si>
    <t>Be sure your "Privacy Policy" and "Terms of Use" are up-to-date &amp; widely available</t>
  </si>
  <si>
    <t>Schedule a monthly meeting with stakeholders to discuss metrics, participation and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</si>
</sst>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6" x14ac:knownFonts="1">
    <font>
      <sz val="10"/>
      <name val="Arial"/>
    </font>
    <font>
      <sz val="10"/>
      <color indexed="23"/>
      <name val="Verdana"/>
      <family val="2"/>
    </font>
    <font>
      <sz val="9"/>
      <color indexed="62"/>
      <name val="Verdana"/>
      <family val="2"/>
    </font>
    <font>
      <sz val="9"/>
      <color indexed="63"/>
      <name val="Verdana"/>
      <family val="2"/>
    </font>
    <font>
      <sz val="10"/>
      <color indexed="23"/>
      <name val="Arial"/>
      <family val="2"/>
    </font>
    <font>
      <sz val="12"/>
      <color indexed="9"/>
      <name val="Century Gothic"/>
      <family val="2"/>
    </font>
    <font>
      <b/>
      <sz val="12"/>
      <color indexed="23"/>
      <name val="Century Gothic"/>
      <family val="2"/>
    </font>
    <font>
      <sz val="8"/>
      <color indexed="63"/>
      <name val="Verdana"/>
      <family val="2"/>
    </font>
    <font>
      <sz val="10"/>
      <color indexed="63"/>
      <name val="Verdana"/>
      <family val="2"/>
    </font>
    <font>
      <sz val="10"/>
      <color indexed="56"/>
      <name val="Century Gothic"/>
      <family val="2"/>
    </font>
    <font>
      <sz val="14"/>
      <color indexed="9"/>
      <name val="Century Gothic"/>
      <family val="2"/>
    </font>
    <font>
      <sz val="12"/>
      <color indexed="9"/>
      <name val="Century Gothic"/>
      <family val="2"/>
    </font>
    <font>
      <sz val="11"/>
      <color indexed="9"/>
      <name val="Century Gothic"/>
      <family val="2"/>
    </font>
    <font>
      <sz val="8"/>
      <color indexed="63"/>
      <name val="Verdana"/>
      <family val="2"/>
    </font>
    <font>
      <sz val="8"/>
      <color indexed="56"/>
      <name val="Century Gothic"/>
      <family val="2"/>
    </font>
    <font>
      <sz val="8"/>
      <color indexed="9"/>
      <name val="Verdana"/>
      <family val="2"/>
    </font>
    <font>
      <sz val="12"/>
      <color indexed="56"/>
      <name val="Century Gothic"/>
      <family val="2"/>
    </font>
    <font>
      <sz val="11"/>
      <color indexed="56"/>
      <name val="Century Gothic"/>
      <family val="2"/>
    </font>
    <font>
      <u/>
      <sz val="12"/>
      <color indexed="56"/>
      <name val="Century Gothic"/>
      <family val="2"/>
    </font>
    <font>
      <sz val="10"/>
      <color indexed="23"/>
      <name val="Verdana"/>
      <family val="2"/>
    </font>
    <font>
      <u/>
      <sz val="14"/>
      <color indexed="56"/>
      <name val="Century Gothic"/>
      <family val="2"/>
    </font>
    <font>
      <sz val="8"/>
      <name val="Arial"/>
      <family val="2"/>
    </font>
    <font>
      <sz val="10"/>
      <name val="Verdana"/>
      <family val="2"/>
    </font>
    <font>
      <sz val="8"/>
      <color indexed="23"/>
      <name val="Verdana"/>
      <family val="2"/>
    </font>
    <font>
      <b/>
      <sz val="8"/>
      <color indexed="63"/>
      <name val="Verdana"/>
      <family val="2"/>
    </font>
    <font>
      <sz val="10"/>
      <color indexed="9"/>
      <name val="Century Gothic"/>
      <family val="2"/>
    </font>
    <font>
      <sz val="10"/>
      <color indexed="9"/>
      <name val="Verdana"/>
      <family val="2"/>
    </font>
    <font>
      <sz val="8"/>
      <color indexed="10"/>
      <name val="Verdana"/>
      <family val="2"/>
    </font>
    <font>
      <sz val="9"/>
      <color indexed="10"/>
      <name val="Verdana"/>
      <family val="2"/>
    </font>
    <font>
      <sz val="9"/>
      <color indexed="9"/>
      <name val="Verdana"/>
      <family val="2"/>
    </font>
    <font>
      <sz val="8"/>
      <color indexed="63"/>
      <name val="Verdana"/>
      <family val="2"/>
    </font>
    <font>
      <sz val="14"/>
      <color indexed="9"/>
      <name val="Century Gothic"/>
      <family val="2"/>
    </font>
    <font>
      <sz val="12"/>
      <color indexed="9"/>
      <name val="Century Gothic"/>
      <family val="2"/>
    </font>
    <font>
      <sz val="18"/>
      <color indexed="62"/>
      <name val="Century Gothic"/>
      <family val="2"/>
    </font>
    <font>
      <sz val="18"/>
      <color indexed="62"/>
      <name val="Arial"/>
      <family val="2"/>
    </font>
    <font>
      <sz val="8"/>
      <color indexed="9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2">
    <xf numFmtId="0" fontId="0" fillId="0" borderId="0"/>
    <xf numFmtId="0" fontId="22" fillId="0" borderId="0"/>
  </cellStyleXfs>
  <cellXfs count="122">
    <xf numFmtId="0" fontId="0" fillId="0" borderId="0" xfId="0"/>
    <xf numFmtId="0" fontId="3" fillId="2" borderId="0" xfId="0" applyFont="1" applyFill="1"/>
    <xf numFmtId="0" fontId="3" fillId="2" borderId="0" xfId="0" applyFont="1" applyFill="1" applyBorder="1"/>
    <xf numFmtId="0" fontId="1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1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Protection="1"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0" fontId="8" fillId="0" borderId="0" xfId="0" applyFont="1"/>
    <xf numFmtId="0" fontId="12" fillId="3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15" fillId="4" borderId="1" xfId="0" applyFont="1" applyFill="1" applyBorder="1" applyAlignment="1" applyProtection="1">
      <alignment horizontal="center"/>
      <protection locked="0"/>
    </xf>
    <xf numFmtId="0" fontId="16" fillId="2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 indent="1"/>
    </xf>
    <xf numFmtId="0" fontId="15" fillId="5" borderId="1" xfId="0" applyFont="1" applyFill="1" applyBorder="1" applyAlignment="1" applyProtection="1">
      <alignment horizontal="center"/>
      <protection locked="0"/>
    </xf>
    <xf numFmtId="0" fontId="15" fillId="4" borderId="1" xfId="0" applyFont="1" applyFill="1" applyBorder="1" applyAlignment="1" applyProtection="1">
      <alignment horizontal="center" vertical="center"/>
      <protection locked="0"/>
    </xf>
    <xf numFmtId="0" fontId="15" fillId="6" borderId="1" xfId="0" applyFont="1" applyFill="1" applyBorder="1" applyAlignment="1" applyProtection="1">
      <alignment horizontal="center"/>
      <protection locked="0"/>
    </xf>
    <xf numFmtId="0" fontId="5" fillId="6" borderId="1" xfId="0" applyFont="1" applyFill="1" applyBorder="1" applyAlignment="1">
      <alignment horizontal="center" vertical="center" wrapText="1"/>
    </xf>
    <xf numFmtId="164" fontId="5" fillId="6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indent="1"/>
    </xf>
    <xf numFmtId="0" fontId="7" fillId="2" borderId="1" xfId="0" applyFont="1" applyFill="1" applyBorder="1" applyAlignment="1">
      <alignment horizontal="left" vertical="center" wrapText="1" indent="1"/>
    </xf>
    <xf numFmtId="0" fontId="26" fillId="0" borderId="0" xfId="0" applyFont="1"/>
    <xf numFmtId="0" fontId="14" fillId="2" borderId="0" xfId="0" applyFont="1" applyFill="1" applyBorder="1" applyAlignment="1">
      <alignment horizontal="right" vertical="center"/>
    </xf>
    <xf numFmtId="0" fontId="27" fillId="2" borderId="0" xfId="0" applyFont="1" applyFill="1" applyAlignment="1">
      <alignment horizontal="left"/>
    </xf>
    <xf numFmtId="0" fontId="28" fillId="2" borderId="0" xfId="0" applyFont="1" applyFill="1"/>
    <xf numFmtId="0" fontId="29" fillId="2" borderId="0" xfId="0" applyFont="1" applyFill="1"/>
    <xf numFmtId="0" fontId="1" fillId="0" borderId="0" xfId="1" applyFont="1"/>
    <xf numFmtId="0" fontId="1" fillId="0" borderId="0" xfId="1" applyFont="1" applyFill="1" applyBorder="1" applyAlignment="1"/>
    <xf numFmtId="0" fontId="23" fillId="0" borderId="0" xfId="1" applyFont="1"/>
    <xf numFmtId="0" fontId="23" fillId="0" borderId="0" xfId="1" applyFont="1" applyBorder="1" applyAlignment="1">
      <alignment horizontal="left" vertical="top"/>
    </xf>
    <xf numFmtId="0" fontId="1" fillId="0" borderId="0" xfId="1" applyFont="1" applyAlignment="1">
      <alignment vertical="center"/>
    </xf>
    <xf numFmtId="0" fontId="24" fillId="0" borderId="0" xfId="1" applyFont="1" applyFill="1" applyAlignment="1">
      <alignment vertical="center"/>
    </xf>
    <xf numFmtId="0" fontId="7" fillId="0" borderId="0" xfId="1" applyFont="1" applyFill="1"/>
    <xf numFmtId="0" fontId="1" fillId="0" borderId="0" xfId="1" applyFont="1" applyFill="1"/>
    <xf numFmtId="0" fontId="22" fillId="0" borderId="0" xfId="1" applyAlignment="1">
      <alignment vertical="center"/>
    </xf>
    <xf numFmtId="0" fontId="16" fillId="0" borderId="0" xfId="1" applyFont="1" applyFill="1" applyBorder="1" applyAlignment="1">
      <alignment horizontal="right" vertical="center"/>
    </xf>
    <xf numFmtId="0" fontId="7" fillId="0" borderId="0" xfId="1" applyFont="1" applyBorder="1" applyAlignment="1">
      <alignment horizontal="left" vertical="top"/>
    </xf>
    <xf numFmtId="0" fontId="7" fillId="0" borderId="0" xfId="1" applyFont="1" applyBorder="1" applyAlignment="1"/>
    <xf numFmtId="0" fontId="7" fillId="0" borderId="0" xfId="1" applyFont="1" applyBorder="1" applyAlignment="1">
      <alignment horizontal="left"/>
    </xf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23" fillId="0" borderId="0" xfId="0" applyFont="1"/>
    <xf numFmtId="9" fontId="24" fillId="0" borderId="1" xfId="0" applyNumberFormat="1" applyFont="1" applyBorder="1" applyAlignment="1">
      <alignment horizontal="center" vertical="center"/>
    </xf>
    <xf numFmtId="9" fontId="23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7" fillId="0" borderId="0" xfId="0" applyFont="1"/>
    <xf numFmtId="0" fontId="16" fillId="0" borderId="0" xfId="0" applyFont="1" applyFill="1" applyBorder="1" applyAlignment="1">
      <alignment horizontal="right" vertical="center"/>
    </xf>
    <xf numFmtId="0" fontId="9" fillId="0" borderId="1" xfId="0" applyFont="1" applyBorder="1" applyAlignment="1">
      <alignment horizontal="left" vertical="center" indent="1"/>
    </xf>
    <xf numFmtId="0" fontId="30" fillId="2" borderId="0" xfId="0" applyFont="1" applyFill="1" applyAlignment="1">
      <alignment horizontal="left"/>
    </xf>
    <xf numFmtId="0" fontId="26" fillId="0" borderId="0" xfId="0" applyFont="1" applyAlignment="1"/>
    <xf numFmtId="164" fontId="5" fillId="6" borderId="2" xfId="0" applyNumberFormat="1" applyFont="1" applyFill="1" applyBorder="1" applyAlignment="1">
      <alignment horizontal="center" vertical="center" wrapText="1"/>
    </xf>
    <xf numFmtId="0" fontId="8" fillId="0" borderId="3" xfId="0" applyFont="1" applyBorder="1"/>
    <xf numFmtId="0" fontId="8" fillId="0" borderId="4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0" xfId="0" applyFont="1" applyBorder="1"/>
    <xf numFmtId="0" fontId="8" fillId="0" borderId="7" xfId="0" applyFont="1" applyBorder="1"/>
    <xf numFmtId="0" fontId="26" fillId="0" borderId="6" xfId="0" applyFont="1" applyBorder="1" applyAlignment="1"/>
    <xf numFmtId="0" fontId="26" fillId="0" borderId="0" xfId="0" applyFont="1" applyBorder="1" applyAlignment="1"/>
    <xf numFmtId="0" fontId="26" fillId="0" borderId="7" xfId="0" applyFont="1" applyBorder="1" applyAlignment="1"/>
    <xf numFmtId="0" fontId="8" fillId="0" borderId="8" xfId="0" applyFont="1" applyBorder="1"/>
    <xf numFmtId="0" fontId="8" fillId="0" borderId="9" xfId="0" applyFont="1" applyBorder="1"/>
    <xf numFmtId="0" fontId="8" fillId="0" borderId="10" xfId="0" applyFont="1" applyBorder="1"/>
    <xf numFmtId="0" fontId="26" fillId="0" borderId="2" xfId="0" applyFont="1" applyBorder="1" applyAlignment="1"/>
    <xf numFmtId="0" fontId="25" fillId="7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 indent="1"/>
    </xf>
    <xf numFmtId="0" fontId="35" fillId="2" borderId="0" xfId="0" applyFont="1" applyFill="1" applyAlignment="1">
      <alignment horizontal="left"/>
    </xf>
    <xf numFmtId="0" fontId="7" fillId="0" borderId="6" xfId="1" applyFont="1" applyBorder="1" applyAlignment="1">
      <alignment horizontal="left" vertical="center" indent="1"/>
    </xf>
    <xf numFmtId="0" fontId="7" fillId="0" borderId="0" xfId="1" applyFont="1" applyBorder="1" applyAlignment="1">
      <alignment horizontal="left" vertical="center" indent="1"/>
    </xf>
    <xf numFmtId="0" fontId="7" fillId="0" borderId="7" xfId="1" applyFont="1" applyBorder="1" applyAlignment="1">
      <alignment horizontal="left" vertical="center" indent="1"/>
    </xf>
    <xf numFmtId="0" fontId="7" fillId="0" borderId="8" xfId="1" applyFont="1" applyBorder="1" applyAlignment="1">
      <alignment horizontal="left" vertical="center" indent="1"/>
    </xf>
    <xf numFmtId="0" fontId="7" fillId="0" borderId="9" xfId="1" applyFont="1" applyBorder="1" applyAlignment="1">
      <alignment horizontal="left" vertical="center" indent="1"/>
    </xf>
    <xf numFmtId="0" fontId="7" fillId="0" borderId="10" xfId="1" applyFont="1" applyBorder="1" applyAlignment="1">
      <alignment horizontal="left" vertical="center" indent="1"/>
    </xf>
    <xf numFmtId="0" fontId="18" fillId="0" borderId="0" xfId="1" applyFont="1" applyFill="1" applyBorder="1" applyAlignment="1">
      <alignment horizontal="right" vertical="center"/>
    </xf>
    <xf numFmtId="0" fontId="31" fillId="3" borderId="3" xfId="1" applyFont="1" applyFill="1" applyBorder="1" applyAlignment="1">
      <alignment horizontal="left" vertical="center" indent="1"/>
    </xf>
    <xf numFmtId="0" fontId="31" fillId="3" borderId="4" xfId="1" applyFont="1" applyFill="1" applyBorder="1" applyAlignment="1">
      <alignment horizontal="left" vertical="center" indent="1"/>
    </xf>
    <xf numFmtId="0" fontId="31" fillId="3" borderId="5" xfId="1" applyFont="1" applyFill="1" applyBorder="1" applyAlignment="1">
      <alignment horizontal="left" vertical="center" indent="1"/>
    </xf>
    <xf numFmtId="0" fontId="7" fillId="0" borderId="0" xfId="0" applyFont="1" applyAlignment="1">
      <alignment horizontal="left" vertical="center"/>
    </xf>
    <xf numFmtId="0" fontId="7" fillId="0" borderId="0" xfId="1" applyFont="1" applyBorder="1" applyAlignment="1">
      <alignment horizontal="left"/>
    </xf>
    <xf numFmtId="0" fontId="18" fillId="2" borderId="0" xfId="0" applyFont="1" applyFill="1" applyAlignment="1">
      <alignment horizontal="right" vertical="center"/>
    </xf>
    <xf numFmtId="0" fontId="7" fillId="0" borderId="0" xfId="0" applyFont="1" applyBorder="1" applyAlignment="1">
      <alignment horizontal="left" indent="1"/>
    </xf>
    <xf numFmtId="0" fontId="32" fillId="8" borderId="9" xfId="0" applyFont="1" applyFill="1" applyBorder="1" applyAlignment="1">
      <alignment horizontal="left" vertical="center"/>
    </xf>
    <xf numFmtId="0" fontId="19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left" vertical="center" wrapText="1" indent="1"/>
      <protection locked="0"/>
    </xf>
    <xf numFmtId="0" fontId="13" fillId="2" borderId="1" xfId="0" applyFont="1" applyFill="1" applyBorder="1" applyAlignment="1" applyProtection="1">
      <alignment horizontal="left" vertical="center" wrapText="1" indent="1"/>
      <protection locked="0"/>
    </xf>
    <xf numFmtId="0" fontId="7" fillId="2" borderId="1" xfId="0" applyFont="1" applyFill="1" applyBorder="1" applyAlignment="1" applyProtection="1">
      <alignment horizontal="left"/>
      <protection locked="0"/>
    </xf>
    <xf numFmtId="0" fontId="13" fillId="2" borderId="1" xfId="0" applyFont="1" applyFill="1" applyBorder="1" applyAlignment="1" applyProtection="1">
      <alignment horizontal="left"/>
      <protection locked="0"/>
    </xf>
    <xf numFmtId="0" fontId="10" fillId="5" borderId="1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left" vertical="top" wrapText="1"/>
      <protection locked="0"/>
    </xf>
    <xf numFmtId="0" fontId="13" fillId="2" borderId="1" xfId="0" applyFont="1" applyFill="1" applyBorder="1" applyAlignment="1" applyProtection="1">
      <alignment horizontal="left" vertical="top" wrapText="1"/>
      <protection locked="0"/>
    </xf>
    <xf numFmtId="0" fontId="7" fillId="2" borderId="1" xfId="0" applyFont="1" applyFill="1" applyBorder="1" applyAlignment="1" applyProtection="1">
      <alignment horizontal="left" vertical="center"/>
      <protection locked="0"/>
    </xf>
    <xf numFmtId="0" fontId="13" fillId="2" borderId="1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 indent="1"/>
      <protection locked="0"/>
    </xf>
    <xf numFmtId="0" fontId="6" fillId="3" borderId="1" xfId="0" applyFont="1" applyFill="1" applyBorder="1" applyAlignment="1" applyProtection="1">
      <alignment horizontal="left" vertical="center" indent="1"/>
      <protection locked="0"/>
    </xf>
    <xf numFmtId="0" fontId="9" fillId="2" borderId="2" xfId="0" applyFont="1" applyFill="1" applyBorder="1" applyAlignment="1" applyProtection="1">
      <alignment horizontal="left" vertical="center" indent="1"/>
      <protection locked="0"/>
    </xf>
    <xf numFmtId="0" fontId="9" fillId="2" borderId="11" xfId="0" applyFont="1" applyFill="1" applyBorder="1" applyAlignment="1" applyProtection="1">
      <alignment horizontal="left" vertical="center" indent="1"/>
      <protection locked="0"/>
    </xf>
    <xf numFmtId="0" fontId="9" fillId="2" borderId="12" xfId="0" applyFont="1" applyFill="1" applyBorder="1" applyAlignment="1" applyProtection="1">
      <alignment horizontal="left" vertical="center" indent="1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7" fillId="2" borderId="13" xfId="0" applyFont="1" applyFill="1" applyBorder="1" applyAlignment="1" applyProtection="1">
      <alignment horizontal="left" vertical="center" wrapText="1" indent="1"/>
      <protection locked="0"/>
    </xf>
    <xf numFmtId="0" fontId="7" fillId="2" borderId="14" xfId="0" applyFont="1" applyFill="1" applyBorder="1" applyAlignment="1" applyProtection="1">
      <alignment horizontal="left" vertical="center" wrapText="1" indent="1"/>
      <protection locked="0"/>
    </xf>
    <xf numFmtId="0" fontId="7" fillId="2" borderId="15" xfId="0" applyFont="1" applyFill="1" applyBorder="1" applyAlignment="1" applyProtection="1">
      <alignment horizontal="left" vertical="center" wrapText="1" indent="1"/>
      <protection locked="0"/>
    </xf>
    <xf numFmtId="0" fontId="18" fillId="2" borderId="0" xfId="0" applyFont="1" applyFill="1" applyBorder="1" applyAlignment="1" applyProtection="1">
      <alignment horizontal="right" vertical="center"/>
      <protection locked="0"/>
    </xf>
    <xf numFmtId="0" fontId="16" fillId="2" borderId="0" xfId="0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5" fillId="3" borderId="4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1" fontId="33" fillId="2" borderId="2" xfId="0" applyNumberFormat="1" applyFont="1" applyFill="1" applyBorder="1" applyAlignment="1">
      <alignment horizontal="center" vertical="center" wrapText="1"/>
    </xf>
    <xf numFmtId="1" fontId="34" fillId="0" borderId="1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indent="1"/>
    </xf>
    <xf numFmtId="0" fontId="7" fillId="2" borderId="2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right" vertical="center"/>
    </xf>
    <xf numFmtId="0" fontId="16" fillId="2" borderId="2" xfId="0" applyFont="1" applyFill="1" applyBorder="1" applyAlignment="1">
      <alignment horizontal="left" vertical="center" indent="1"/>
    </xf>
    <xf numFmtId="0" fontId="16" fillId="2" borderId="11" xfId="0" applyFont="1" applyFill="1" applyBorder="1" applyAlignment="1">
      <alignment horizontal="left" vertical="center" indent="1"/>
    </xf>
    <xf numFmtId="0" fontId="16" fillId="2" borderId="12" xfId="0" applyFont="1" applyFill="1" applyBorder="1" applyAlignment="1">
      <alignment horizontal="left" vertical="center" indent="1"/>
    </xf>
  </cellXfs>
  <cellStyles count="2">
    <cellStyle name="Normal 3" xfId="1"/>
    <cellStyle name="Standard" xfId="0" builtinId="0"/>
  </cellStyles>
  <dxfs count="13">
    <dxf>
      <font>
        <condense val="0"/>
        <extend val="0"/>
        <color indexed="9"/>
      </font>
    </dxf>
    <dxf>
      <fill>
        <patternFill>
          <bgColor indexed="17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0D1A1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4466316710411"/>
          <c:y val="0.107128774257549"/>
          <c:w val="0.471538349372995"/>
          <c:h val="0.801986483972967"/>
        </c:manualLayout>
      </c:layout>
      <c:radarChart>
        <c:radarStyle val="marker"/>
        <c:varyColors val="0"/>
        <c:ser>
          <c:idx val="1"/>
          <c:order val="0"/>
          <c:tx>
            <c:v>Maturity Index</c:v>
          </c:tx>
          <c:spPr>
            <a:ln w="25400">
              <a:solidFill>
                <a:srgbClr val="002060"/>
              </a:solidFill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>
                    <a:solidFill>
                      <a:srgbClr val="002060"/>
                    </a:solidFill>
                    <a:latin typeface="Verdana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Results!$B$3:$B$10</c:f>
              <c:strCache>
                <c:ptCount val="8"/>
                <c:pt idx="0">
                  <c:v>Senior Management Commitment</c:v>
                </c:pt>
                <c:pt idx="1">
                  <c:v>Social Media Knowledge</c:v>
                </c:pt>
                <c:pt idx="2">
                  <c:v>Customer Engagement</c:v>
                </c:pt>
                <c:pt idx="3">
                  <c:v>Competitive Insight</c:v>
                </c:pt>
                <c:pt idx="4">
                  <c:v>Staff &amp; Resources</c:v>
                </c:pt>
                <c:pt idx="5">
                  <c:v>Plan &amp; Channel Selection</c:v>
                </c:pt>
                <c:pt idx="6">
                  <c:v>Process Documentation</c:v>
                </c:pt>
                <c:pt idx="7">
                  <c:v>Governance &amp; Measurement</c:v>
                </c:pt>
              </c:strCache>
            </c:strRef>
          </c:cat>
          <c:val>
            <c:numRef>
              <c:f>Results!$C$3:$C$10</c:f>
              <c:numCache>
                <c:formatCode>0.0</c:formatCode>
                <c:ptCount val="8"/>
                <c:pt idx="0">
                  <c:v>2.6</c:v>
                </c:pt>
                <c:pt idx="1">
                  <c:v>2.666666666666666</c:v>
                </c:pt>
                <c:pt idx="2">
                  <c:v>3.5</c:v>
                </c:pt>
                <c:pt idx="3">
                  <c:v>1.4</c:v>
                </c:pt>
                <c:pt idx="4">
                  <c:v>2.833333333333333</c:v>
                </c:pt>
                <c:pt idx="5">
                  <c:v>3.666666666666666</c:v>
                </c:pt>
                <c:pt idx="6">
                  <c:v>1.75</c:v>
                </c:pt>
                <c:pt idx="7">
                  <c:v>3.0</c:v>
                </c:pt>
              </c:numCache>
            </c:numRef>
          </c:val>
        </c:ser>
        <c:ser>
          <c:idx val="0"/>
          <c:order val="1"/>
          <c:tx>
            <c:strRef>
              <c:f>Results!$B$3:$B$10</c:f>
              <c:strCache>
                <c:ptCount val="1"/>
                <c:pt idx="0">
                  <c:v>Senior Management Commitment Social Media Knowledge Customer Engagement Competitive Insight Staff &amp; Resources Plan &amp; Channel Selection Process Documentation Governance &amp; Measurement</c:v>
                </c:pt>
              </c:strCache>
            </c:strRef>
          </c:tx>
          <c:cat>
            <c:strRef>
              <c:f>Results!$B$3:$B$10</c:f>
              <c:strCache>
                <c:ptCount val="8"/>
                <c:pt idx="0">
                  <c:v>Senior Management Commitment</c:v>
                </c:pt>
                <c:pt idx="1">
                  <c:v>Social Media Knowledge</c:v>
                </c:pt>
                <c:pt idx="2">
                  <c:v>Customer Engagement</c:v>
                </c:pt>
                <c:pt idx="3">
                  <c:v>Competitive Insight</c:v>
                </c:pt>
                <c:pt idx="4">
                  <c:v>Staff &amp; Resources</c:v>
                </c:pt>
                <c:pt idx="5">
                  <c:v>Plan &amp; Channel Selection</c:v>
                </c:pt>
                <c:pt idx="6">
                  <c:v>Process Documentation</c:v>
                </c:pt>
                <c:pt idx="7">
                  <c:v>Governance &amp; Measurement</c:v>
                </c:pt>
              </c:strCache>
            </c:strRef>
          </c:cat>
          <c:val>
            <c:numRef>
              <c:f>Results!$D$11</c:f>
            </c:numRef>
          </c:val>
        </c:ser>
        <c:ser>
          <c:idx val="2"/>
          <c:order val="2"/>
          <c:tx>
            <c:strRef>
              <c:f>Results!$D$3:$D$10</c:f>
              <c:strCache>
                <c:ptCount val="1"/>
                <c:pt idx="0">
                  <c:v>3,1 3,2 4,0 1,9 3,3 4,2 2,3 3,5</c:v>
                </c:pt>
              </c:strCache>
            </c:strRef>
          </c:tx>
          <c:marker>
            <c:symbol val="none"/>
          </c:marker>
          <c:cat>
            <c:strRef>
              <c:f>Results!$B$3:$B$10</c:f>
              <c:strCache>
                <c:ptCount val="8"/>
                <c:pt idx="0">
                  <c:v>Senior Management Commitment</c:v>
                </c:pt>
                <c:pt idx="1">
                  <c:v>Social Media Knowledge</c:v>
                </c:pt>
                <c:pt idx="2">
                  <c:v>Customer Engagement</c:v>
                </c:pt>
                <c:pt idx="3">
                  <c:v>Competitive Insight</c:v>
                </c:pt>
                <c:pt idx="4">
                  <c:v>Staff &amp; Resources</c:v>
                </c:pt>
                <c:pt idx="5">
                  <c:v>Plan &amp; Channel Selection</c:v>
                </c:pt>
                <c:pt idx="6">
                  <c:v>Process Documentation</c:v>
                </c:pt>
                <c:pt idx="7">
                  <c:v>Governance &amp; Measurement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1.0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8920904"/>
        <c:axId val="2138924344"/>
      </c:radarChart>
      <c:catAx>
        <c:axId val="2138920904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 anchor="t" anchorCtr="0"/>
          <a:lstStyle/>
          <a:p>
            <a:pPr>
              <a:defRPr sz="8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Verdana" pitchFamily="34" charset="0"/>
                <a:ea typeface="Arial"/>
                <a:cs typeface="Arial"/>
              </a:defRPr>
            </a:pPr>
            <a:endParaRPr lang="de-DE"/>
          </a:p>
        </c:txPr>
        <c:crossAx val="2138924344"/>
        <c:crosses val="autoZero"/>
        <c:auto val="0"/>
        <c:lblAlgn val="ctr"/>
        <c:lblOffset val="100"/>
        <c:noMultiLvlLbl val="0"/>
      </c:catAx>
      <c:valAx>
        <c:axId val="2138924344"/>
        <c:scaling>
          <c:orientation val="minMax"/>
          <c:max val="5.0"/>
          <c:min val="0.0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numFmt formatCode="0.0" sourceLinked="1"/>
        <c:majorTickMark val="cross"/>
        <c:minorTickMark val="none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600" b="1" i="0" u="none" strike="noStrike" baseline="0">
                <a:solidFill>
                  <a:schemeClr val="bg1">
                    <a:lumMod val="65000"/>
                  </a:schemeClr>
                </a:solidFill>
                <a:latin typeface="Verdana" pitchFamily="34" charset="0"/>
                <a:ea typeface="Arial"/>
                <a:cs typeface="Arial"/>
              </a:defRPr>
            </a:pPr>
            <a:endParaRPr lang="de-DE"/>
          </a:p>
        </c:txPr>
        <c:crossAx val="2138920904"/>
        <c:crosses val="autoZero"/>
        <c:crossBetween val="between"/>
        <c:majorUnit val="1.0"/>
        <c:minorUnit val="0.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0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133350</xdr:rowOff>
    </xdr:from>
    <xdr:to>
      <xdr:col>2</xdr:col>
      <xdr:colOff>104775</xdr:colOff>
      <xdr:row>0</xdr:row>
      <xdr:rowOff>457200</xdr:rowOff>
    </xdr:to>
    <xdr:pic>
      <xdr:nvPicPr>
        <xdr:cNvPr id="71736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133350"/>
          <a:ext cx="27527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142875</xdr:rowOff>
    </xdr:from>
    <xdr:to>
      <xdr:col>3</xdr:col>
      <xdr:colOff>676275</xdr:colOff>
      <xdr:row>0</xdr:row>
      <xdr:rowOff>466725</xdr:rowOff>
    </xdr:to>
    <xdr:pic>
      <xdr:nvPicPr>
        <xdr:cNvPr id="72769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142875"/>
          <a:ext cx="31527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133350</xdr:rowOff>
    </xdr:from>
    <xdr:to>
      <xdr:col>1</xdr:col>
      <xdr:colOff>2781300</xdr:colOff>
      <xdr:row>1</xdr:row>
      <xdr:rowOff>0</xdr:rowOff>
    </xdr:to>
    <xdr:pic>
      <xdr:nvPicPr>
        <xdr:cNvPr id="1188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133350"/>
          <a:ext cx="27527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190500</xdr:colOff>
      <xdr:row>2</xdr:row>
      <xdr:rowOff>95250</xdr:rowOff>
    </xdr:from>
    <xdr:to>
      <xdr:col>12</xdr:col>
      <xdr:colOff>2095500</xdr:colOff>
      <xdr:row>11</xdr:row>
      <xdr:rowOff>581025</xdr:rowOff>
    </xdr:to>
    <xdr:graphicFrame macro="">
      <xdr:nvGraphicFramePr>
        <xdr:cNvPr id="444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</xdr:colOff>
      <xdr:row>0</xdr:row>
      <xdr:rowOff>142875</xdr:rowOff>
    </xdr:from>
    <xdr:to>
      <xdr:col>1</xdr:col>
      <xdr:colOff>2781300</xdr:colOff>
      <xdr:row>0</xdr:row>
      <xdr:rowOff>466725</xdr:rowOff>
    </xdr:to>
    <xdr:pic>
      <xdr:nvPicPr>
        <xdr:cNvPr id="4441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0975" y="142875"/>
          <a:ext cx="27527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142875</xdr:rowOff>
    </xdr:from>
    <xdr:to>
      <xdr:col>1</xdr:col>
      <xdr:colOff>2781300</xdr:colOff>
      <xdr:row>1</xdr:row>
      <xdr:rowOff>0</xdr:rowOff>
    </xdr:to>
    <xdr:pic>
      <xdr:nvPicPr>
        <xdr:cNvPr id="2185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142875"/>
          <a:ext cx="27527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15"/>
  <sheetViews>
    <sheetView showGridLines="0" showRowColHeaders="0" workbookViewId="0">
      <selection activeCell="B4" sqref="B4:K4"/>
    </sheetView>
  </sheetViews>
  <sheetFormatPr baseColWidth="10" defaultColWidth="8.83203125" defaultRowHeight="13" x14ac:dyDescent="0"/>
  <cols>
    <col min="1" max="1" width="2.33203125" style="26" customWidth="1"/>
    <col min="2" max="2" width="40.1640625" style="26" customWidth="1"/>
    <col min="3" max="11" width="13.5" style="26" customWidth="1"/>
  </cols>
  <sheetData>
    <row r="1" spans="1:15" s="26" customFormat="1" ht="42.75" customHeight="1">
      <c r="B1" s="27"/>
      <c r="C1" s="27"/>
      <c r="D1" s="27"/>
      <c r="E1" s="27"/>
      <c r="F1" s="27"/>
      <c r="G1" s="27"/>
      <c r="H1" s="74" t="s">
        <v>22</v>
      </c>
      <c r="I1" s="74"/>
      <c r="J1" s="74"/>
      <c r="K1" s="74"/>
      <c r="L1" s="34"/>
      <c r="M1" s="35"/>
      <c r="N1" s="35"/>
      <c r="O1" s="35"/>
    </row>
    <row r="2" spans="1:15" s="28" customFormat="1" ht="24" customHeight="1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5" s="28" customFormat="1" ht="24" customHeight="1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5" s="28" customFormat="1" ht="22.5" customHeight="1">
      <c r="B4" s="75" t="s">
        <v>12</v>
      </c>
      <c r="C4" s="76"/>
      <c r="D4" s="76"/>
      <c r="E4" s="76"/>
      <c r="F4" s="76"/>
      <c r="G4" s="76"/>
      <c r="H4" s="76"/>
      <c r="I4" s="76"/>
      <c r="J4" s="76"/>
      <c r="K4" s="77"/>
      <c r="L4" s="36"/>
    </row>
    <row r="5" spans="1:15" s="28" customFormat="1" ht="30" customHeight="1">
      <c r="B5" s="68" t="s">
        <v>13</v>
      </c>
      <c r="C5" s="69"/>
      <c r="D5" s="69"/>
      <c r="E5" s="69"/>
      <c r="F5" s="69"/>
      <c r="G5" s="69"/>
      <c r="H5" s="69"/>
      <c r="I5" s="69"/>
      <c r="J5" s="69"/>
      <c r="K5" s="70"/>
      <c r="L5" s="37"/>
    </row>
    <row r="6" spans="1:15" s="28" customFormat="1" ht="30" customHeight="1">
      <c r="B6" s="68" t="s">
        <v>14</v>
      </c>
      <c r="C6" s="69"/>
      <c r="D6" s="69"/>
      <c r="E6" s="69"/>
      <c r="F6" s="69"/>
      <c r="G6" s="69"/>
      <c r="H6" s="69"/>
      <c r="I6" s="69"/>
      <c r="J6" s="69"/>
      <c r="K6" s="70"/>
      <c r="L6" s="37"/>
    </row>
    <row r="7" spans="1:15" s="28" customFormat="1" ht="30" customHeight="1">
      <c r="B7" s="68" t="s">
        <v>27</v>
      </c>
      <c r="C7" s="69"/>
      <c r="D7" s="69"/>
      <c r="E7" s="69"/>
      <c r="F7" s="69"/>
      <c r="G7" s="69"/>
      <c r="H7" s="69"/>
      <c r="I7" s="69"/>
      <c r="J7" s="69"/>
      <c r="K7" s="70"/>
      <c r="L7" s="37"/>
    </row>
    <row r="8" spans="1:15" s="28" customFormat="1" ht="30" customHeight="1">
      <c r="B8" s="71" t="s">
        <v>15</v>
      </c>
      <c r="C8" s="72"/>
      <c r="D8" s="72"/>
      <c r="E8" s="72"/>
      <c r="F8" s="72"/>
      <c r="G8" s="72"/>
      <c r="H8" s="72"/>
      <c r="I8" s="72"/>
      <c r="J8" s="72"/>
      <c r="K8" s="73"/>
      <c r="L8" s="38"/>
    </row>
    <row r="9" spans="1:15">
      <c r="A9" s="30"/>
      <c r="B9" s="31"/>
      <c r="C9"/>
      <c r="D9"/>
      <c r="E9"/>
      <c r="F9"/>
      <c r="G9"/>
      <c r="H9"/>
      <c r="I9"/>
      <c r="J9"/>
      <c r="K9"/>
    </row>
    <row r="10" spans="1:15">
      <c r="A10" s="30"/>
      <c r="B10" s="31"/>
      <c r="C10"/>
      <c r="D10"/>
      <c r="E10"/>
      <c r="F10"/>
      <c r="G10"/>
      <c r="H10"/>
      <c r="I10"/>
      <c r="J10"/>
      <c r="K10"/>
    </row>
    <row r="11" spans="1:15">
      <c r="B11" s="32"/>
      <c r="C11" s="32"/>
      <c r="D11" s="32"/>
      <c r="E11" s="32"/>
      <c r="F11" s="32"/>
      <c r="G11" s="32"/>
      <c r="H11" s="32"/>
      <c r="I11" s="32"/>
      <c r="J11" s="32"/>
      <c r="K11" s="32"/>
    </row>
    <row r="12" spans="1:15">
      <c r="B12" s="32"/>
      <c r="C12" s="32"/>
      <c r="D12" s="32"/>
      <c r="E12" s="32"/>
      <c r="F12" s="32"/>
      <c r="G12" s="32"/>
      <c r="H12" s="32"/>
      <c r="I12" s="32"/>
      <c r="J12" s="32"/>
      <c r="K12" s="32"/>
    </row>
    <row r="13" spans="1:15">
      <c r="B13" s="32"/>
      <c r="C13" s="32"/>
      <c r="D13" s="32"/>
      <c r="E13" s="32"/>
      <c r="F13" s="32"/>
      <c r="G13" s="32"/>
      <c r="H13" s="32"/>
      <c r="I13" s="32"/>
      <c r="J13" s="32"/>
      <c r="K13" s="32"/>
    </row>
    <row r="14" spans="1:15">
      <c r="B14" s="33"/>
      <c r="C14" s="33"/>
      <c r="D14" s="33"/>
      <c r="E14" s="33"/>
      <c r="F14" s="33"/>
      <c r="G14" s="33"/>
      <c r="H14" s="33"/>
      <c r="I14" s="33"/>
      <c r="J14" s="33"/>
      <c r="K14" s="33"/>
    </row>
    <row r="15" spans="1:15">
      <c r="B15" s="33"/>
      <c r="C15" s="33"/>
      <c r="D15" s="33"/>
      <c r="E15" s="33"/>
      <c r="F15" s="33"/>
      <c r="G15" s="33"/>
      <c r="H15" s="33"/>
      <c r="I15" s="33"/>
      <c r="J15" s="33"/>
      <c r="K15" s="33"/>
    </row>
  </sheetData>
  <mergeCells count="6">
    <mergeCell ref="B7:K7"/>
    <mergeCell ref="B8:K8"/>
    <mergeCell ref="H1:K1"/>
    <mergeCell ref="B4:K4"/>
    <mergeCell ref="B5:K5"/>
    <mergeCell ref="B6:K6"/>
  </mergeCells>
  <phoneticPr fontId="0" type="noConversion"/>
  <pageMargins left="0.70866141732283472" right="0.70866141732283472" top="0.74803149606299213" bottom="0.74803149606299213" header="0.31496062992125984" footer="0.31496062992125984"/>
  <pageSetup scale="75" orientation="landscape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L16"/>
  <sheetViews>
    <sheetView showGridLines="0" showRowColHeaders="0" workbookViewId="0">
      <selection activeCell="F6" sqref="F6"/>
    </sheetView>
  </sheetViews>
  <sheetFormatPr baseColWidth="10" defaultColWidth="8.83203125" defaultRowHeight="13" x14ac:dyDescent="0"/>
  <cols>
    <col min="1" max="1" width="2.5" customWidth="1"/>
    <col min="2" max="9" width="18.6640625" style="39" customWidth="1"/>
    <col min="10" max="10" width="18.6640625" customWidth="1"/>
  </cols>
  <sheetData>
    <row r="1" spans="2:12" s="39" customFormat="1" ht="42.75" customHeight="1">
      <c r="B1" s="40"/>
      <c r="C1" s="40"/>
      <c r="D1" s="80" t="s">
        <v>22</v>
      </c>
      <c r="E1" s="80"/>
      <c r="F1" s="80"/>
      <c r="G1" s="80"/>
      <c r="H1" s="80"/>
      <c r="I1" s="80"/>
      <c r="J1" s="80"/>
      <c r="K1" s="47"/>
      <c r="L1" s="47"/>
    </row>
    <row r="2" spans="2:12" s="41" customFormat="1" ht="24" customHeight="1">
      <c r="B2" s="79" t="s">
        <v>17</v>
      </c>
      <c r="C2" s="79"/>
      <c r="D2" s="79"/>
      <c r="E2" s="79"/>
      <c r="F2" s="79"/>
      <c r="G2" s="79"/>
      <c r="H2" s="79"/>
      <c r="I2" s="79"/>
      <c r="J2" s="79"/>
      <c r="K2" s="79"/>
    </row>
    <row r="3" spans="2:12" s="41" customFormat="1" ht="24" customHeight="1">
      <c r="B3" s="81"/>
      <c r="C3" s="81"/>
      <c r="D3" s="81"/>
      <c r="E3" s="81"/>
      <c r="F3" s="81"/>
      <c r="G3" s="81"/>
      <c r="H3" s="81"/>
    </row>
    <row r="4" spans="2:12" s="41" customFormat="1" ht="30.75" customHeight="1">
      <c r="B4" s="82" t="s">
        <v>20</v>
      </c>
      <c r="C4" s="82"/>
      <c r="D4" s="82"/>
      <c r="E4" s="82"/>
      <c r="F4" s="82"/>
      <c r="G4" s="82"/>
      <c r="H4" s="82"/>
      <c r="I4" s="82"/>
      <c r="J4" s="82"/>
    </row>
    <row r="5" spans="2:12" s="39" customFormat="1" ht="51.75" customHeight="1">
      <c r="B5" s="65" t="s">
        <v>29</v>
      </c>
      <c r="C5" s="65" t="s">
        <v>30</v>
      </c>
      <c r="D5" s="65" t="s">
        <v>31</v>
      </c>
      <c r="E5" s="65" t="s">
        <v>32</v>
      </c>
      <c r="F5" s="65" t="s">
        <v>33</v>
      </c>
      <c r="G5" s="65" t="s">
        <v>34</v>
      </c>
      <c r="H5" s="65" t="s">
        <v>28</v>
      </c>
      <c r="I5" s="65" t="s">
        <v>35</v>
      </c>
      <c r="J5" s="65" t="s">
        <v>16</v>
      </c>
    </row>
    <row r="6" spans="2:12" s="39" customFormat="1" ht="30" customHeight="1">
      <c r="B6" s="42">
        <v>0.15</v>
      </c>
      <c r="C6" s="42">
        <v>0.2</v>
      </c>
      <c r="D6" s="42">
        <v>0.15</v>
      </c>
      <c r="E6" s="42">
        <v>0.1</v>
      </c>
      <c r="F6" s="42">
        <v>0.1</v>
      </c>
      <c r="G6" s="42">
        <v>0.15</v>
      </c>
      <c r="H6" s="42">
        <v>0.05</v>
      </c>
      <c r="I6" s="42">
        <v>0.1</v>
      </c>
      <c r="J6" s="42">
        <f>B6+C6+D6+E6+F6+G6+H6+I6</f>
        <v>1</v>
      </c>
    </row>
    <row r="7" spans="2:12">
      <c r="B7" s="43"/>
      <c r="C7" s="43"/>
      <c r="D7" s="43"/>
      <c r="E7" s="43"/>
      <c r="F7" s="43"/>
      <c r="G7" s="43"/>
      <c r="H7" s="43"/>
      <c r="I7" s="43"/>
      <c r="J7" s="39"/>
    </row>
    <row r="8" spans="2:12">
      <c r="B8" s="78"/>
      <c r="C8" s="78"/>
      <c r="D8" s="78"/>
      <c r="E8" s="78"/>
      <c r="F8" s="78"/>
      <c r="G8" s="78"/>
      <c r="H8" s="44"/>
      <c r="I8" s="44"/>
      <c r="J8" s="45"/>
    </row>
    <row r="9" spans="2:12">
      <c r="B9" s="78"/>
      <c r="C9" s="78"/>
      <c r="D9" s="78"/>
      <c r="E9" s="78"/>
      <c r="F9" s="78"/>
      <c r="G9" s="78"/>
      <c r="H9" s="44"/>
      <c r="I9" s="44"/>
      <c r="J9" s="45"/>
    </row>
    <row r="10" spans="2:12">
      <c r="B10" s="78"/>
      <c r="C10" s="78"/>
      <c r="D10" s="78"/>
      <c r="E10" s="78"/>
      <c r="F10" s="78"/>
      <c r="G10" s="78"/>
      <c r="H10" s="44"/>
      <c r="I10" s="44"/>
      <c r="J10" s="45"/>
    </row>
    <row r="11" spans="2:12">
      <c r="B11" s="78"/>
      <c r="C11" s="78"/>
      <c r="D11" s="78"/>
      <c r="E11" s="78"/>
      <c r="F11" s="78"/>
      <c r="G11" s="78"/>
      <c r="H11" s="44"/>
      <c r="I11" s="44"/>
      <c r="J11" s="45"/>
    </row>
    <row r="12" spans="2:12">
      <c r="B12" s="78"/>
      <c r="C12" s="78"/>
      <c r="D12" s="78"/>
      <c r="E12" s="78"/>
      <c r="F12" s="78"/>
      <c r="G12" s="78"/>
      <c r="H12" s="44"/>
      <c r="I12" s="44"/>
      <c r="J12" s="45"/>
    </row>
    <row r="13" spans="2:12" ht="12">
      <c r="B13" s="46"/>
      <c r="C13" s="46"/>
      <c r="D13" s="46"/>
      <c r="E13" s="46"/>
      <c r="F13" s="46"/>
      <c r="G13" s="46"/>
      <c r="H13" s="46"/>
      <c r="I13" s="46"/>
    </row>
    <row r="14" spans="2:12" ht="12">
      <c r="B14" s="46"/>
      <c r="C14" s="46"/>
      <c r="D14" s="46"/>
      <c r="E14" s="46"/>
      <c r="F14" s="46"/>
      <c r="G14" s="46"/>
      <c r="H14" s="46"/>
      <c r="I14" s="46"/>
    </row>
    <row r="15" spans="2:12" ht="12">
      <c r="B15" s="46"/>
      <c r="C15" s="46"/>
      <c r="D15" s="46"/>
      <c r="E15" s="46"/>
      <c r="F15" s="46"/>
      <c r="G15" s="46"/>
      <c r="H15" s="46"/>
      <c r="I15" s="46"/>
    </row>
    <row r="16" spans="2:12">
      <c r="B16" s="46"/>
    </row>
  </sheetData>
  <mergeCells count="9">
    <mergeCell ref="B11:G11"/>
    <mergeCell ref="B12:G12"/>
    <mergeCell ref="B2:K2"/>
    <mergeCell ref="D1:J1"/>
    <mergeCell ref="B3:H3"/>
    <mergeCell ref="B4:J4"/>
    <mergeCell ref="B8:G8"/>
    <mergeCell ref="B9:G9"/>
    <mergeCell ref="B10:G10"/>
  </mergeCells>
  <phoneticPr fontId="0" type="noConversion"/>
  <dataValidations count="1">
    <dataValidation type="list" allowBlank="1" showInputMessage="1" showErrorMessage="1" sqref="B6:I6">
      <formula1>"0%,5%,10%,15%,20%,25%,40%,50%"</formula1>
    </dataValidation>
  </dataValidations>
  <pageMargins left="0.70866141732283472" right="0.70866141732283472" top="0.74803149606299213" bottom="0.74803149606299213" header="0.31496062992125984" footer="0.31496062992125984"/>
  <pageSetup scale="69" orientation="landscape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H265"/>
  <sheetViews>
    <sheetView showGridLines="0" showRowColHeaders="0" topLeftCell="B41" workbookViewId="0">
      <selection activeCell="B69" sqref="B69:B73"/>
    </sheetView>
  </sheetViews>
  <sheetFormatPr baseColWidth="10" defaultColWidth="8.83203125" defaultRowHeight="13" x14ac:dyDescent="0"/>
  <cols>
    <col min="1" max="1" width="2.33203125" style="3" customWidth="1"/>
    <col min="2" max="2" width="71.33203125" style="3" customWidth="1"/>
    <col min="3" max="3" width="7" style="3" customWidth="1"/>
    <col min="4" max="4" width="27.5" style="3" customWidth="1"/>
    <col min="5" max="5" width="5.1640625" style="3" customWidth="1"/>
    <col min="6" max="6" width="11.5" style="3" customWidth="1"/>
    <col min="7" max="7" width="20.6640625" style="7" customWidth="1"/>
    <col min="8" max="8" width="31.83203125" style="3" customWidth="1"/>
    <col min="9" max="16384" width="8.83203125" style="3"/>
  </cols>
  <sheetData>
    <row r="1" spans="2:8" ht="36" customHeight="1">
      <c r="B1" s="4"/>
      <c r="C1" s="5"/>
      <c r="E1" s="102" t="s">
        <v>21</v>
      </c>
      <c r="F1" s="103"/>
      <c r="G1" s="103"/>
      <c r="H1" s="103"/>
    </row>
    <row r="3" spans="2:8">
      <c r="B3" s="104"/>
      <c r="C3" s="104"/>
      <c r="D3" s="104"/>
      <c r="E3" s="104"/>
      <c r="F3" s="104"/>
      <c r="G3" s="104"/>
    </row>
    <row r="4" spans="2:8">
      <c r="B4" s="104" t="s">
        <v>19</v>
      </c>
      <c r="C4" s="104"/>
      <c r="D4" s="104"/>
      <c r="E4" s="104"/>
      <c r="F4" s="104"/>
      <c r="G4" s="104"/>
    </row>
    <row r="5" spans="2:8">
      <c r="B5" s="6"/>
      <c r="C5" s="6"/>
      <c r="D5" s="6"/>
    </row>
    <row r="6" spans="2:8" ht="25" customHeight="1">
      <c r="B6" s="93" t="str">
        <f>Weighting!B5</f>
        <v>Senior Management Commitment</v>
      </c>
      <c r="C6" s="94"/>
      <c r="D6" s="94"/>
      <c r="E6" s="94"/>
      <c r="F6" s="94"/>
      <c r="G6" s="94"/>
      <c r="H6" s="94"/>
    </row>
    <row r="7" spans="2:8" ht="15.75" customHeight="1">
      <c r="B7" s="95" t="s">
        <v>11</v>
      </c>
      <c r="C7" s="96"/>
      <c r="D7" s="96"/>
      <c r="E7" s="97"/>
      <c r="F7" s="10" t="s">
        <v>0</v>
      </c>
      <c r="G7" s="98" t="s">
        <v>3</v>
      </c>
      <c r="H7" s="98"/>
    </row>
    <row r="8" spans="2:8" ht="12.75" customHeight="1">
      <c r="B8" s="84" t="s">
        <v>43</v>
      </c>
      <c r="C8" s="14">
        <v>1</v>
      </c>
      <c r="D8" s="86" t="s">
        <v>6</v>
      </c>
      <c r="E8" s="87"/>
      <c r="F8" s="88">
        <v>4</v>
      </c>
      <c r="G8" s="90"/>
      <c r="H8" s="90"/>
    </row>
    <row r="9" spans="2:8" ht="12.75" customHeight="1">
      <c r="B9" s="84"/>
      <c r="C9" s="15">
        <v>2</v>
      </c>
      <c r="D9" s="91" t="s">
        <v>10</v>
      </c>
      <c r="E9" s="92"/>
      <c r="F9" s="88"/>
      <c r="G9" s="90"/>
      <c r="H9" s="90"/>
    </row>
    <row r="10" spans="2:8" ht="12.75" customHeight="1">
      <c r="B10" s="84"/>
      <c r="C10" s="11">
        <v>3</v>
      </c>
      <c r="D10" s="86" t="s">
        <v>9</v>
      </c>
      <c r="E10" s="87"/>
      <c r="F10" s="88"/>
      <c r="G10" s="90"/>
      <c r="H10" s="90"/>
    </row>
    <row r="11" spans="2:8" ht="12.75" customHeight="1">
      <c r="B11" s="84"/>
      <c r="C11" s="16">
        <v>4</v>
      </c>
      <c r="D11" s="86" t="s">
        <v>8</v>
      </c>
      <c r="E11" s="87"/>
      <c r="F11" s="88"/>
      <c r="G11" s="90"/>
      <c r="H11" s="90"/>
    </row>
    <row r="12" spans="2:8" ht="12.75" customHeight="1">
      <c r="B12" s="84"/>
      <c r="C12" s="16">
        <v>5</v>
      </c>
      <c r="D12" s="86" t="s">
        <v>7</v>
      </c>
      <c r="E12" s="87"/>
      <c r="F12" s="88"/>
      <c r="G12" s="90"/>
      <c r="H12" s="90"/>
    </row>
    <row r="13" spans="2:8" ht="5.25" customHeight="1">
      <c r="B13" s="83"/>
      <c r="C13" s="83"/>
      <c r="D13" s="83"/>
      <c r="E13" s="83"/>
      <c r="F13" s="83"/>
      <c r="G13" s="83"/>
      <c r="H13" s="83"/>
    </row>
    <row r="14" spans="2:8" ht="12.75" customHeight="1">
      <c r="B14" s="84" t="s">
        <v>36</v>
      </c>
      <c r="C14" s="14">
        <v>1</v>
      </c>
      <c r="D14" s="86" t="s">
        <v>6</v>
      </c>
      <c r="E14" s="87"/>
      <c r="F14" s="88">
        <v>3</v>
      </c>
      <c r="G14" s="90"/>
      <c r="H14" s="90"/>
    </row>
    <row r="15" spans="2:8" ht="12.75" customHeight="1">
      <c r="B15" s="84"/>
      <c r="C15" s="15">
        <v>2</v>
      </c>
      <c r="D15" s="91" t="s">
        <v>10</v>
      </c>
      <c r="E15" s="92"/>
      <c r="F15" s="88"/>
      <c r="G15" s="90"/>
      <c r="H15" s="90"/>
    </row>
    <row r="16" spans="2:8" ht="12.75" customHeight="1">
      <c r="B16" s="84"/>
      <c r="C16" s="11">
        <v>3</v>
      </c>
      <c r="D16" s="86" t="s">
        <v>9</v>
      </c>
      <c r="E16" s="87"/>
      <c r="F16" s="88"/>
      <c r="G16" s="90"/>
      <c r="H16" s="90"/>
    </row>
    <row r="17" spans="2:8" ht="12.75" customHeight="1">
      <c r="B17" s="84"/>
      <c r="C17" s="16">
        <v>4</v>
      </c>
      <c r="D17" s="86" t="s">
        <v>8</v>
      </c>
      <c r="E17" s="87"/>
      <c r="F17" s="88"/>
      <c r="G17" s="90"/>
      <c r="H17" s="90"/>
    </row>
    <row r="18" spans="2:8" ht="12.75" customHeight="1">
      <c r="B18" s="84"/>
      <c r="C18" s="16">
        <v>5</v>
      </c>
      <c r="D18" s="86" t="s">
        <v>7</v>
      </c>
      <c r="E18" s="87"/>
      <c r="F18" s="88"/>
      <c r="G18" s="90"/>
      <c r="H18" s="90"/>
    </row>
    <row r="19" spans="2:8" ht="5.25" customHeight="1">
      <c r="B19" s="83"/>
      <c r="C19" s="83"/>
      <c r="D19" s="83"/>
      <c r="E19" s="83"/>
      <c r="F19" s="83"/>
      <c r="G19" s="83"/>
      <c r="H19" s="83"/>
    </row>
    <row r="20" spans="2:8" ht="12.75" customHeight="1">
      <c r="B20" s="84" t="s">
        <v>44</v>
      </c>
      <c r="C20" s="14">
        <v>1</v>
      </c>
      <c r="D20" s="86" t="s">
        <v>6</v>
      </c>
      <c r="E20" s="87"/>
      <c r="F20" s="88">
        <v>3</v>
      </c>
      <c r="G20" s="90"/>
      <c r="H20" s="90"/>
    </row>
    <row r="21" spans="2:8" ht="12.75" customHeight="1">
      <c r="B21" s="85"/>
      <c r="C21" s="15">
        <v>2</v>
      </c>
      <c r="D21" s="91" t="s">
        <v>10</v>
      </c>
      <c r="E21" s="92"/>
      <c r="F21" s="88"/>
      <c r="G21" s="90"/>
      <c r="H21" s="90"/>
    </row>
    <row r="22" spans="2:8" ht="12.75" customHeight="1">
      <c r="B22" s="85"/>
      <c r="C22" s="11">
        <v>3</v>
      </c>
      <c r="D22" s="86" t="s">
        <v>9</v>
      </c>
      <c r="E22" s="87"/>
      <c r="F22" s="88"/>
      <c r="G22" s="90"/>
      <c r="H22" s="90"/>
    </row>
    <row r="23" spans="2:8" ht="12.75" customHeight="1">
      <c r="B23" s="85"/>
      <c r="C23" s="16">
        <v>4</v>
      </c>
      <c r="D23" s="86" t="s">
        <v>8</v>
      </c>
      <c r="E23" s="87"/>
      <c r="F23" s="88"/>
      <c r="G23" s="90"/>
      <c r="H23" s="90"/>
    </row>
    <row r="24" spans="2:8" ht="12.75" customHeight="1">
      <c r="B24" s="85"/>
      <c r="C24" s="16">
        <v>5</v>
      </c>
      <c r="D24" s="86" t="s">
        <v>7</v>
      </c>
      <c r="E24" s="87"/>
      <c r="F24" s="88"/>
      <c r="G24" s="90"/>
      <c r="H24" s="90"/>
    </row>
    <row r="25" spans="2:8" ht="5.25" customHeight="1">
      <c r="B25" s="83"/>
      <c r="C25" s="83"/>
      <c r="D25" s="83"/>
      <c r="E25" s="83"/>
      <c r="F25" s="83"/>
      <c r="G25" s="83"/>
      <c r="H25" s="83"/>
    </row>
    <row r="26" spans="2:8" ht="12.75" customHeight="1">
      <c r="B26" s="84" t="s">
        <v>37</v>
      </c>
      <c r="C26" s="14">
        <v>1</v>
      </c>
      <c r="D26" s="86" t="s">
        <v>6</v>
      </c>
      <c r="E26" s="87"/>
      <c r="F26" s="88">
        <v>2</v>
      </c>
      <c r="G26" s="90"/>
      <c r="H26" s="90"/>
    </row>
    <row r="27" spans="2:8" ht="12.75" customHeight="1">
      <c r="B27" s="84"/>
      <c r="C27" s="15">
        <v>2</v>
      </c>
      <c r="D27" s="91" t="s">
        <v>10</v>
      </c>
      <c r="E27" s="92"/>
      <c r="F27" s="88"/>
      <c r="G27" s="90"/>
      <c r="H27" s="90"/>
    </row>
    <row r="28" spans="2:8" ht="12.75" customHeight="1">
      <c r="B28" s="84"/>
      <c r="C28" s="11">
        <v>3</v>
      </c>
      <c r="D28" s="86" t="s">
        <v>9</v>
      </c>
      <c r="E28" s="87"/>
      <c r="F28" s="88"/>
      <c r="G28" s="90"/>
      <c r="H28" s="90"/>
    </row>
    <row r="29" spans="2:8" ht="12.75" customHeight="1">
      <c r="B29" s="84"/>
      <c r="C29" s="16">
        <v>4</v>
      </c>
      <c r="D29" s="86" t="s">
        <v>8</v>
      </c>
      <c r="E29" s="87"/>
      <c r="F29" s="88"/>
      <c r="G29" s="90"/>
      <c r="H29" s="90"/>
    </row>
    <row r="30" spans="2:8" ht="12.75" customHeight="1">
      <c r="B30" s="84"/>
      <c r="C30" s="16">
        <v>5</v>
      </c>
      <c r="D30" s="86" t="s">
        <v>7</v>
      </c>
      <c r="E30" s="87"/>
      <c r="F30" s="88"/>
      <c r="G30" s="90"/>
      <c r="H30" s="90"/>
    </row>
    <row r="31" spans="2:8" ht="5.25" customHeight="1">
      <c r="B31" s="83"/>
      <c r="C31" s="83"/>
      <c r="D31" s="83"/>
      <c r="E31" s="83"/>
      <c r="F31" s="83"/>
      <c r="G31" s="83"/>
      <c r="H31" s="83"/>
    </row>
    <row r="32" spans="2:8" ht="12.75" customHeight="1">
      <c r="B32" s="84" t="s">
        <v>112</v>
      </c>
      <c r="C32" s="14">
        <v>1</v>
      </c>
      <c r="D32" s="86" t="s">
        <v>6</v>
      </c>
      <c r="E32" s="87"/>
      <c r="F32" s="88">
        <v>1</v>
      </c>
      <c r="G32" s="90"/>
      <c r="H32" s="90"/>
    </row>
    <row r="33" spans="2:8" ht="12.75" customHeight="1">
      <c r="B33" s="84"/>
      <c r="C33" s="15">
        <v>2</v>
      </c>
      <c r="D33" s="91" t="s">
        <v>10</v>
      </c>
      <c r="E33" s="92"/>
      <c r="F33" s="88"/>
      <c r="G33" s="90"/>
      <c r="H33" s="90"/>
    </row>
    <row r="34" spans="2:8" ht="12.75" customHeight="1">
      <c r="B34" s="84"/>
      <c r="C34" s="11">
        <v>3</v>
      </c>
      <c r="D34" s="86" t="s">
        <v>9</v>
      </c>
      <c r="E34" s="87"/>
      <c r="F34" s="88"/>
      <c r="G34" s="90"/>
      <c r="H34" s="90"/>
    </row>
    <row r="35" spans="2:8" ht="12.75" customHeight="1">
      <c r="B35" s="84"/>
      <c r="C35" s="16">
        <v>4</v>
      </c>
      <c r="D35" s="86" t="s">
        <v>8</v>
      </c>
      <c r="E35" s="87"/>
      <c r="F35" s="88"/>
      <c r="G35" s="90"/>
      <c r="H35" s="90"/>
    </row>
    <row r="36" spans="2:8" ht="12.75" customHeight="1">
      <c r="B36" s="84"/>
      <c r="C36" s="16">
        <v>5</v>
      </c>
      <c r="D36" s="86" t="s">
        <v>7</v>
      </c>
      <c r="E36" s="87"/>
      <c r="F36" s="88"/>
      <c r="G36" s="90"/>
      <c r="H36" s="90"/>
    </row>
    <row r="37" spans="2:8" ht="25" customHeight="1">
      <c r="B37" s="93" t="str">
        <f>Weighting!C5</f>
        <v>Social Media Knowledge</v>
      </c>
      <c r="C37" s="94"/>
      <c r="D37" s="94"/>
      <c r="E37" s="94"/>
      <c r="F37" s="94"/>
      <c r="G37" s="94"/>
      <c r="H37" s="94"/>
    </row>
    <row r="38" spans="2:8" ht="15.75" customHeight="1">
      <c r="B38" s="95" t="s">
        <v>11</v>
      </c>
      <c r="C38" s="96"/>
      <c r="D38" s="96"/>
      <c r="E38" s="97"/>
      <c r="F38" s="10" t="s">
        <v>0</v>
      </c>
      <c r="G38" s="98" t="s">
        <v>3</v>
      </c>
      <c r="H38" s="98"/>
    </row>
    <row r="39" spans="2:8" ht="12.75" customHeight="1">
      <c r="B39" s="84" t="s">
        <v>45</v>
      </c>
      <c r="C39" s="14">
        <v>1</v>
      </c>
      <c r="D39" s="86" t="s">
        <v>6</v>
      </c>
      <c r="E39" s="87"/>
      <c r="F39" s="88">
        <v>3</v>
      </c>
      <c r="G39" s="89"/>
      <c r="H39" s="90"/>
    </row>
    <row r="40" spans="2:8" ht="12.75" customHeight="1">
      <c r="B40" s="84"/>
      <c r="C40" s="15">
        <v>2</v>
      </c>
      <c r="D40" s="91" t="s">
        <v>10</v>
      </c>
      <c r="E40" s="92"/>
      <c r="F40" s="88"/>
      <c r="G40" s="90"/>
      <c r="H40" s="90"/>
    </row>
    <row r="41" spans="2:8" ht="12.75" customHeight="1">
      <c r="B41" s="84"/>
      <c r="C41" s="11">
        <v>3</v>
      </c>
      <c r="D41" s="86" t="s">
        <v>9</v>
      </c>
      <c r="E41" s="87"/>
      <c r="F41" s="88"/>
      <c r="G41" s="90"/>
      <c r="H41" s="90"/>
    </row>
    <row r="42" spans="2:8" ht="12.75" customHeight="1">
      <c r="B42" s="84"/>
      <c r="C42" s="16">
        <v>4</v>
      </c>
      <c r="D42" s="86" t="s">
        <v>8</v>
      </c>
      <c r="E42" s="87"/>
      <c r="F42" s="88"/>
      <c r="G42" s="90"/>
      <c r="H42" s="90"/>
    </row>
    <row r="43" spans="2:8" ht="12.75" customHeight="1">
      <c r="B43" s="84"/>
      <c r="C43" s="16">
        <v>5</v>
      </c>
      <c r="D43" s="86" t="s">
        <v>7</v>
      </c>
      <c r="E43" s="87"/>
      <c r="F43" s="88"/>
      <c r="G43" s="90"/>
      <c r="H43" s="90"/>
    </row>
    <row r="44" spans="2:8" ht="5.25" customHeight="1">
      <c r="B44" s="83"/>
      <c r="C44" s="83"/>
      <c r="D44" s="83"/>
      <c r="E44" s="83"/>
      <c r="F44" s="83"/>
      <c r="G44" s="83"/>
      <c r="H44" s="83"/>
    </row>
    <row r="45" spans="2:8" ht="12.75" customHeight="1">
      <c r="B45" s="84" t="s">
        <v>113</v>
      </c>
      <c r="C45" s="14">
        <v>1</v>
      </c>
      <c r="D45" s="86" t="s">
        <v>6</v>
      </c>
      <c r="E45" s="87"/>
      <c r="F45" s="88">
        <v>2</v>
      </c>
      <c r="G45" s="89"/>
      <c r="H45" s="90"/>
    </row>
    <row r="46" spans="2:8" ht="12.75" customHeight="1">
      <c r="B46" s="84"/>
      <c r="C46" s="15">
        <v>2</v>
      </c>
      <c r="D46" s="91" t="s">
        <v>10</v>
      </c>
      <c r="E46" s="92"/>
      <c r="F46" s="88"/>
      <c r="G46" s="90"/>
      <c r="H46" s="90"/>
    </row>
    <row r="47" spans="2:8" ht="12.75" customHeight="1">
      <c r="B47" s="84"/>
      <c r="C47" s="11">
        <v>3</v>
      </c>
      <c r="D47" s="86" t="s">
        <v>9</v>
      </c>
      <c r="E47" s="87"/>
      <c r="F47" s="88"/>
      <c r="G47" s="90"/>
      <c r="H47" s="90"/>
    </row>
    <row r="48" spans="2:8" ht="12.75" customHeight="1">
      <c r="B48" s="84"/>
      <c r="C48" s="16">
        <v>4</v>
      </c>
      <c r="D48" s="86" t="s">
        <v>8</v>
      </c>
      <c r="E48" s="87"/>
      <c r="F48" s="88"/>
      <c r="G48" s="90"/>
      <c r="H48" s="90"/>
    </row>
    <row r="49" spans="2:8" ht="12.75" customHeight="1">
      <c r="B49" s="84"/>
      <c r="C49" s="16">
        <v>5</v>
      </c>
      <c r="D49" s="86" t="s">
        <v>7</v>
      </c>
      <c r="E49" s="87"/>
      <c r="F49" s="88"/>
      <c r="G49" s="90"/>
      <c r="H49" s="90"/>
    </row>
    <row r="50" spans="2:8" ht="5.25" customHeight="1">
      <c r="B50" s="83"/>
      <c r="C50" s="83"/>
      <c r="D50" s="83"/>
      <c r="E50" s="83"/>
      <c r="F50" s="83"/>
      <c r="G50" s="83"/>
      <c r="H50" s="83"/>
    </row>
    <row r="51" spans="2:8" ht="12.75" customHeight="1">
      <c r="B51" s="84" t="s">
        <v>46</v>
      </c>
      <c r="C51" s="14">
        <v>1</v>
      </c>
      <c r="D51" s="86" t="s">
        <v>6</v>
      </c>
      <c r="E51" s="87"/>
      <c r="F51" s="88">
        <v>1</v>
      </c>
      <c r="G51" s="89"/>
      <c r="H51" s="90"/>
    </row>
    <row r="52" spans="2:8" ht="12.75" customHeight="1">
      <c r="B52" s="84"/>
      <c r="C52" s="15">
        <v>2</v>
      </c>
      <c r="D52" s="91" t="s">
        <v>10</v>
      </c>
      <c r="E52" s="92"/>
      <c r="F52" s="88"/>
      <c r="G52" s="90"/>
      <c r="H52" s="90"/>
    </row>
    <row r="53" spans="2:8" ht="12.75" customHeight="1">
      <c r="B53" s="84"/>
      <c r="C53" s="11">
        <v>3</v>
      </c>
      <c r="D53" s="86" t="s">
        <v>9</v>
      </c>
      <c r="E53" s="87"/>
      <c r="F53" s="88"/>
      <c r="G53" s="90"/>
      <c r="H53" s="90"/>
    </row>
    <row r="54" spans="2:8" ht="12.75" customHeight="1">
      <c r="B54" s="84"/>
      <c r="C54" s="16">
        <v>4</v>
      </c>
      <c r="D54" s="86" t="s">
        <v>8</v>
      </c>
      <c r="E54" s="87"/>
      <c r="F54" s="88"/>
      <c r="G54" s="90"/>
      <c r="H54" s="90"/>
    </row>
    <row r="55" spans="2:8" ht="12.75" customHeight="1">
      <c r="B55" s="84"/>
      <c r="C55" s="16">
        <v>5</v>
      </c>
      <c r="D55" s="86" t="s">
        <v>7</v>
      </c>
      <c r="E55" s="87"/>
      <c r="F55" s="88"/>
      <c r="G55" s="90"/>
      <c r="H55" s="90"/>
    </row>
    <row r="56" spans="2:8" ht="5.25" customHeight="1">
      <c r="B56" s="83"/>
      <c r="C56" s="83"/>
      <c r="D56" s="83"/>
      <c r="E56" s="83"/>
      <c r="F56" s="83"/>
      <c r="G56" s="83"/>
      <c r="H56" s="83"/>
    </row>
    <row r="57" spans="2:8" ht="12.75" customHeight="1">
      <c r="B57" s="84" t="s">
        <v>47</v>
      </c>
      <c r="C57" s="14">
        <v>1</v>
      </c>
      <c r="D57" s="86" t="s">
        <v>6</v>
      </c>
      <c r="E57" s="87"/>
      <c r="F57" s="88">
        <v>4</v>
      </c>
      <c r="G57" s="90"/>
      <c r="H57" s="90"/>
    </row>
    <row r="58" spans="2:8" ht="12.75" customHeight="1">
      <c r="B58" s="85"/>
      <c r="C58" s="15">
        <v>2</v>
      </c>
      <c r="D58" s="91" t="s">
        <v>10</v>
      </c>
      <c r="E58" s="92"/>
      <c r="F58" s="88"/>
      <c r="G58" s="90"/>
      <c r="H58" s="90"/>
    </row>
    <row r="59" spans="2:8" ht="12.75" customHeight="1">
      <c r="B59" s="85"/>
      <c r="C59" s="11">
        <v>3</v>
      </c>
      <c r="D59" s="86" t="s">
        <v>9</v>
      </c>
      <c r="E59" s="87"/>
      <c r="F59" s="88"/>
      <c r="G59" s="90"/>
      <c r="H59" s="90"/>
    </row>
    <row r="60" spans="2:8" ht="12.75" customHeight="1">
      <c r="B60" s="85"/>
      <c r="C60" s="16">
        <v>4</v>
      </c>
      <c r="D60" s="86" t="s">
        <v>8</v>
      </c>
      <c r="E60" s="87"/>
      <c r="F60" s="88"/>
      <c r="G60" s="90"/>
      <c r="H60" s="90"/>
    </row>
    <row r="61" spans="2:8" ht="12.75" customHeight="1">
      <c r="B61" s="85"/>
      <c r="C61" s="16">
        <v>5</v>
      </c>
      <c r="D61" s="86" t="s">
        <v>7</v>
      </c>
      <c r="E61" s="87"/>
      <c r="F61" s="88"/>
      <c r="G61" s="90"/>
      <c r="H61" s="90"/>
    </row>
    <row r="62" spans="2:8" ht="5.25" customHeight="1">
      <c r="B62" s="83"/>
      <c r="C62" s="83"/>
      <c r="D62" s="83"/>
      <c r="E62" s="83"/>
      <c r="F62" s="83"/>
      <c r="G62" s="83"/>
      <c r="H62" s="83"/>
    </row>
    <row r="63" spans="2:8" ht="12.75" customHeight="1">
      <c r="B63" s="84" t="s">
        <v>48</v>
      </c>
      <c r="C63" s="14">
        <v>1</v>
      </c>
      <c r="D63" s="86" t="s">
        <v>6</v>
      </c>
      <c r="E63" s="87"/>
      <c r="F63" s="88">
        <v>5</v>
      </c>
      <c r="G63" s="90"/>
      <c r="H63" s="90"/>
    </row>
    <row r="64" spans="2:8" ht="12.75" customHeight="1">
      <c r="B64" s="85"/>
      <c r="C64" s="15">
        <v>2</v>
      </c>
      <c r="D64" s="91" t="s">
        <v>10</v>
      </c>
      <c r="E64" s="92"/>
      <c r="F64" s="88"/>
      <c r="G64" s="90"/>
      <c r="H64" s="90"/>
    </row>
    <row r="65" spans="2:8" ht="12.75" customHeight="1">
      <c r="B65" s="85"/>
      <c r="C65" s="11">
        <v>3</v>
      </c>
      <c r="D65" s="86" t="s">
        <v>9</v>
      </c>
      <c r="E65" s="87"/>
      <c r="F65" s="88"/>
      <c r="G65" s="90"/>
      <c r="H65" s="90"/>
    </row>
    <row r="66" spans="2:8" ht="12.75" customHeight="1">
      <c r="B66" s="85"/>
      <c r="C66" s="16">
        <v>4</v>
      </c>
      <c r="D66" s="86" t="s">
        <v>8</v>
      </c>
      <c r="E66" s="87"/>
      <c r="F66" s="88"/>
      <c r="G66" s="90"/>
      <c r="H66" s="90"/>
    </row>
    <row r="67" spans="2:8" ht="12.75" customHeight="1">
      <c r="B67" s="85"/>
      <c r="C67" s="16">
        <v>5</v>
      </c>
      <c r="D67" s="86" t="s">
        <v>7</v>
      </c>
      <c r="E67" s="87"/>
      <c r="F67" s="88"/>
      <c r="G67" s="90"/>
      <c r="H67" s="90"/>
    </row>
    <row r="68" spans="2:8" ht="5.25" customHeight="1">
      <c r="B68" s="83"/>
      <c r="C68" s="83"/>
      <c r="D68" s="83"/>
      <c r="E68" s="83"/>
      <c r="F68" s="83"/>
      <c r="G68" s="83"/>
      <c r="H68" s="83"/>
    </row>
    <row r="69" spans="2:8" ht="12.75" customHeight="1">
      <c r="B69" s="84" t="s">
        <v>38</v>
      </c>
      <c r="C69" s="14">
        <v>1</v>
      </c>
      <c r="D69" s="86" t="s">
        <v>6</v>
      </c>
      <c r="E69" s="87"/>
      <c r="F69" s="88">
        <v>1</v>
      </c>
      <c r="G69" s="90"/>
      <c r="H69" s="90"/>
    </row>
    <row r="70" spans="2:8" ht="12.75" customHeight="1">
      <c r="B70" s="85"/>
      <c r="C70" s="15">
        <v>2</v>
      </c>
      <c r="D70" s="91" t="s">
        <v>10</v>
      </c>
      <c r="E70" s="92"/>
      <c r="F70" s="88"/>
      <c r="G70" s="90"/>
      <c r="H70" s="90"/>
    </row>
    <row r="71" spans="2:8" ht="12.75" customHeight="1">
      <c r="B71" s="85"/>
      <c r="C71" s="11">
        <v>3</v>
      </c>
      <c r="D71" s="86" t="s">
        <v>9</v>
      </c>
      <c r="E71" s="87"/>
      <c r="F71" s="88"/>
      <c r="G71" s="90"/>
      <c r="H71" s="90"/>
    </row>
    <row r="72" spans="2:8" ht="12.75" customHeight="1">
      <c r="B72" s="85"/>
      <c r="C72" s="16">
        <v>4</v>
      </c>
      <c r="D72" s="86" t="s">
        <v>8</v>
      </c>
      <c r="E72" s="87"/>
      <c r="F72" s="88"/>
      <c r="G72" s="90"/>
      <c r="H72" s="90"/>
    </row>
    <row r="73" spans="2:8" ht="12.75" customHeight="1">
      <c r="B73" s="85"/>
      <c r="C73" s="16">
        <v>5</v>
      </c>
      <c r="D73" s="86" t="s">
        <v>7</v>
      </c>
      <c r="E73" s="87"/>
      <c r="F73" s="88"/>
      <c r="G73" s="90"/>
      <c r="H73" s="90"/>
    </row>
    <row r="74" spans="2:8" ht="25" customHeight="1">
      <c r="B74" s="93" t="str">
        <f>Weighting!D5</f>
        <v>Customer Engagement</v>
      </c>
      <c r="C74" s="94"/>
      <c r="D74" s="94"/>
      <c r="E74" s="94"/>
      <c r="F74" s="94"/>
      <c r="G74" s="94"/>
      <c r="H74" s="94"/>
    </row>
    <row r="75" spans="2:8" ht="15.75" customHeight="1">
      <c r="B75" s="95" t="s">
        <v>11</v>
      </c>
      <c r="C75" s="96"/>
      <c r="D75" s="96"/>
      <c r="E75" s="97"/>
      <c r="F75" s="10" t="s">
        <v>0</v>
      </c>
      <c r="G75" s="98" t="s">
        <v>3</v>
      </c>
      <c r="H75" s="98"/>
    </row>
    <row r="76" spans="2:8" ht="12.75" customHeight="1">
      <c r="B76" s="84" t="s">
        <v>114</v>
      </c>
      <c r="C76" s="14">
        <v>1</v>
      </c>
      <c r="D76" s="86" t="s">
        <v>6</v>
      </c>
      <c r="E76" s="87"/>
      <c r="F76" s="88">
        <v>5</v>
      </c>
      <c r="G76" s="90"/>
      <c r="H76" s="90"/>
    </row>
    <row r="77" spans="2:8" ht="12.75" customHeight="1">
      <c r="B77" s="84"/>
      <c r="C77" s="15">
        <v>2</v>
      </c>
      <c r="D77" s="91" t="s">
        <v>10</v>
      </c>
      <c r="E77" s="92"/>
      <c r="F77" s="88"/>
      <c r="G77" s="90"/>
      <c r="H77" s="90"/>
    </row>
    <row r="78" spans="2:8" ht="12.75" customHeight="1">
      <c r="B78" s="84"/>
      <c r="C78" s="11">
        <v>3</v>
      </c>
      <c r="D78" s="86" t="s">
        <v>9</v>
      </c>
      <c r="E78" s="87"/>
      <c r="F78" s="88"/>
      <c r="G78" s="90"/>
      <c r="H78" s="90"/>
    </row>
    <row r="79" spans="2:8" ht="12.75" customHeight="1">
      <c r="B79" s="84"/>
      <c r="C79" s="16">
        <v>4</v>
      </c>
      <c r="D79" s="86" t="s">
        <v>8</v>
      </c>
      <c r="E79" s="87"/>
      <c r="F79" s="88"/>
      <c r="G79" s="90"/>
      <c r="H79" s="90"/>
    </row>
    <row r="80" spans="2:8" ht="12.75" customHeight="1">
      <c r="B80" s="84"/>
      <c r="C80" s="16">
        <v>5</v>
      </c>
      <c r="D80" s="86" t="s">
        <v>7</v>
      </c>
      <c r="E80" s="87"/>
      <c r="F80" s="88"/>
      <c r="G80" s="90"/>
      <c r="H80" s="90"/>
    </row>
    <row r="81" spans="2:8" ht="5.25" customHeight="1">
      <c r="B81" s="83"/>
      <c r="C81" s="83"/>
      <c r="D81" s="83"/>
      <c r="E81" s="83"/>
      <c r="F81" s="83"/>
      <c r="G81" s="83"/>
      <c r="H81" s="83"/>
    </row>
    <row r="82" spans="2:8" ht="12.75" customHeight="1">
      <c r="B82" s="84" t="s">
        <v>49</v>
      </c>
      <c r="C82" s="14">
        <v>1</v>
      </c>
      <c r="D82" s="86" t="s">
        <v>6</v>
      </c>
      <c r="E82" s="87"/>
      <c r="F82" s="88">
        <v>4</v>
      </c>
      <c r="G82" s="90"/>
      <c r="H82" s="90"/>
    </row>
    <row r="83" spans="2:8" ht="12.75" customHeight="1">
      <c r="B83" s="84"/>
      <c r="C83" s="15">
        <v>2</v>
      </c>
      <c r="D83" s="91" t="s">
        <v>10</v>
      </c>
      <c r="E83" s="92"/>
      <c r="F83" s="88"/>
      <c r="G83" s="90"/>
      <c r="H83" s="90"/>
    </row>
    <row r="84" spans="2:8" ht="12.75" customHeight="1">
      <c r="B84" s="84"/>
      <c r="C84" s="11">
        <v>3</v>
      </c>
      <c r="D84" s="86" t="s">
        <v>9</v>
      </c>
      <c r="E84" s="87"/>
      <c r="F84" s="88"/>
      <c r="G84" s="90"/>
      <c r="H84" s="90"/>
    </row>
    <row r="85" spans="2:8" ht="12.75" customHeight="1">
      <c r="B85" s="84"/>
      <c r="C85" s="16">
        <v>4</v>
      </c>
      <c r="D85" s="86" t="s">
        <v>8</v>
      </c>
      <c r="E85" s="87"/>
      <c r="F85" s="88"/>
      <c r="G85" s="90"/>
      <c r="H85" s="90"/>
    </row>
    <row r="86" spans="2:8" ht="12.75" customHeight="1">
      <c r="B86" s="84"/>
      <c r="C86" s="16">
        <v>5</v>
      </c>
      <c r="D86" s="86" t="s">
        <v>7</v>
      </c>
      <c r="E86" s="87"/>
      <c r="F86" s="88"/>
      <c r="G86" s="90"/>
      <c r="H86" s="90"/>
    </row>
    <row r="87" spans="2:8" ht="5.25" customHeight="1">
      <c r="B87" s="83"/>
      <c r="C87" s="83"/>
      <c r="D87" s="83"/>
      <c r="E87" s="83"/>
      <c r="F87" s="83"/>
      <c r="G87" s="83"/>
      <c r="H87" s="83"/>
    </row>
    <row r="88" spans="2:8" ht="12.75" customHeight="1">
      <c r="B88" s="84" t="s">
        <v>51</v>
      </c>
      <c r="C88" s="14">
        <v>1</v>
      </c>
      <c r="D88" s="86" t="s">
        <v>6</v>
      </c>
      <c r="E88" s="87"/>
      <c r="F88" s="88">
        <v>4</v>
      </c>
      <c r="G88" s="90"/>
      <c r="H88" s="90"/>
    </row>
    <row r="89" spans="2:8" ht="12.75" customHeight="1">
      <c r="B89" s="84"/>
      <c r="C89" s="15">
        <v>2</v>
      </c>
      <c r="D89" s="91" t="s">
        <v>10</v>
      </c>
      <c r="E89" s="92"/>
      <c r="F89" s="88"/>
      <c r="G89" s="90"/>
      <c r="H89" s="90"/>
    </row>
    <row r="90" spans="2:8" ht="12.75" customHeight="1">
      <c r="B90" s="84"/>
      <c r="C90" s="11">
        <v>3</v>
      </c>
      <c r="D90" s="86" t="s">
        <v>9</v>
      </c>
      <c r="E90" s="87"/>
      <c r="F90" s="88"/>
      <c r="G90" s="90"/>
      <c r="H90" s="90"/>
    </row>
    <row r="91" spans="2:8" ht="12.75" customHeight="1">
      <c r="B91" s="84"/>
      <c r="C91" s="16">
        <v>4</v>
      </c>
      <c r="D91" s="86" t="s">
        <v>8</v>
      </c>
      <c r="E91" s="87"/>
      <c r="F91" s="88"/>
      <c r="G91" s="90"/>
      <c r="H91" s="90"/>
    </row>
    <row r="92" spans="2:8" ht="12.75" customHeight="1">
      <c r="B92" s="84"/>
      <c r="C92" s="16">
        <v>5</v>
      </c>
      <c r="D92" s="86" t="s">
        <v>7</v>
      </c>
      <c r="E92" s="87"/>
      <c r="F92" s="88"/>
      <c r="G92" s="90"/>
      <c r="H92" s="90"/>
    </row>
    <row r="93" spans="2:8" ht="5.25" customHeight="1">
      <c r="B93" s="83"/>
      <c r="C93" s="83"/>
      <c r="D93" s="83"/>
      <c r="E93" s="83"/>
      <c r="F93" s="83"/>
      <c r="G93" s="83"/>
      <c r="H93" s="83"/>
    </row>
    <row r="94" spans="2:8" ht="12.75" customHeight="1">
      <c r="B94" s="84" t="s">
        <v>50</v>
      </c>
      <c r="C94" s="14">
        <v>1</v>
      </c>
      <c r="D94" s="86" t="s">
        <v>6</v>
      </c>
      <c r="E94" s="87"/>
      <c r="F94" s="88">
        <v>5</v>
      </c>
      <c r="G94" s="90"/>
      <c r="H94" s="90"/>
    </row>
    <row r="95" spans="2:8" ht="12.75" customHeight="1">
      <c r="B95" s="84"/>
      <c r="C95" s="15">
        <v>2</v>
      </c>
      <c r="D95" s="91" t="s">
        <v>10</v>
      </c>
      <c r="E95" s="92"/>
      <c r="F95" s="88"/>
      <c r="G95" s="90"/>
      <c r="H95" s="90"/>
    </row>
    <row r="96" spans="2:8" ht="12.75" customHeight="1">
      <c r="B96" s="84"/>
      <c r="C96" s="11">
        <v>3</v>
      </c>
      <c r="D96" s="86" t="s">
        <v>9</v>
      </c>
      <c r="E96" s="87"/>
      <c r="F96" s="88"/>
      <c r="G96" s="90"/>
      <c r="H96" s="90"/>
    </row>
    <row r="97" spans="2:8" ht="12.75" customHeight="1">
      <c r="B97" s="84"/>
      <c r="C97" s="16">
        <v>4</v>
      </c>
      <c r="D97" s="86" t="s">
        <v>8</v>
      </c>
      <c r="E97" s="87"/>
      <c r="F97" s="88"/>
      <c r="G97" s="90"/>
      <c r="H97" s="90"/>
    </row>
    <row r="98" spans="2:8" ht="12.75" customHeight="1">
      <c r="B98" s="84"/>
      <c r="C98" s="16">
        <v>5</v>
      </c>
      <c r="D98" s="86" t="s">
        <v>7</v>
      </c>
      <c r="E98" s="87"/>
      <c r="F98" s="88"/>
      <c r="G98" s="90"/>
      <c r="H98" s="90"/>
    </row>
    <row r="99" spans="2:8" ht="5.25" customHeight="1">
      <c r="B99" s="83"/>
      <c r="C99" s="83"/>
      <c r="D99" s="83"/>
      <c r="E99" s="83"/>
      <c r="F99" s="83"/>
      <c r="G99" s="83"/>
      <c r="H99" s="83"/>
    </row>
    <row r="100" spans="2:8" ht="12.75" customHeight="1">
      <c r="B100" s="84" t="s">
        <v>78</v>
      </c>
      <c r="C100" s="14">
        <v>1</v>
      </c>
      <c r="D100" s="86" t="s">
        <v>6</v>
      </c>
      <c r="E100" s="87"/>
      <c r="F100" s="88">
        <v>2</v>
      </c>
      <c r="G100" s="90"/>
      <c r="H100" s="90"/>
    </row>
    <row r="101" spans="2:8" ht="12.75" customHeight="1">
      <c r="B101" s="85"/>
      <c r="C101" s="15">
        <v>2</v>
      </c>
      <c r="D101" s="91" t="s">
        <v>10</v>
      </c>
      <c r="E101" s="92"/>
      <c r="F101" s="88"/>
      <c r="G101" s="90"/>
      <c r="H101" s="90"/>
    </row>
    <row r="102" spans="2:8" ht="12.75" customHeight="1">
      <c r="B102" s="85"/>
      <c r="C102" s="11">
        <v>3</v>
      </c>
      <c r="D102" s="86" t="s">
        <v>9</v>
      </c>
      <c r="E102" s="87"/>
      <c r="F102" s="88"/>
      <c r="G102" s="90"/>
      <c r="H102" s="90"/>
    </row>
    <row r="103" spans="2:8" ht="12.75" customHeight="1">
      <c r="B103" s="85"/>
      <c r="C103" s="16">
        <v>4</v>
      </c>
      <c r="D103" s="86" t="s">
        <v>8</v>
      </c>
      <c r="E103" s="87"/>
      <c r="F103" s="88"/>
      <c r="G103" s="90"/>
      <c r="H103" s="90"/>
    </row>
    <row r="104" spans="2:8" ht="12.75" customHeight="1">
      <c r="B104" s="85"/>
      <c r="C104" s="16">
        <v>5</v>
      </c>
      <c r="D104" s="86" t="s">
        <v>7</v>
      </c>
      <c r="E104" s="87"/>
      <c r="F104" s="88"/>
      <c r="G104" s="90"/>
      <c r="H104" s="90"/>
    </row>
    <row r="105" spans="2:8" ht="5.25" customHeight="1">
      <c r="B105" s="83"/>
      <c r="C105" s="83"/>
      <c r="D105" s="83"/>
      <c r="E105" s="83"/>
      <c r="F105" s="83"/>
      <c r="G105" s="83"/>
      <c r="H105" s="83"/>
    </row>
    <row r="106" spans="2:8" ht="12.75" customHeight="1">
      <c r="B106" s="84" t="s">
        <v>101</v>
      </c>
      <c r="C106" s="14">
        <v>1</v>
      </c>
      <c r="D106" s="86" t="s">
        <v>6</v>
      </c>
      <c r="E106" s="87"/>
      <c r="F106" s="88">
        <v>1</v>
      </c>
      <c r="G106" s="90"/>
      <c r="H106" s="90"/>
    </row>
    <row r="107" spans="2:8" ht="12.75" customHeight="1">
      <c r="B107" s="85"/>
      <c r="C107" s="15">
        <v>2</v>
      </c>
      <c r="D107" s="91" t="s">
        <v>10</v>
      </c>
      <c r="E107" s="92"/>
      <c r="F107" s="88"/>
      <c r="G107" s="90"/>
      <c r="H107" s="90"/>
    </row>
    <row r="108" spans="2:8" ht="12.75" customHeight="1">
      <c r="B108" s="85"/>
      <c r="C108" s="11">
        <v>3</v>
      </c>
      <c r="D108" s="86" t="s">
        <v>9</v>
      </c>
      <c r="E108" s="87"/>
      <c r="F108" s="88"/>
      <c r="G108" s="90"/>
      <c r="H108" s="90"/>
    </row>
    <row r="109" spans="2:8" ht="12.75" customHeight="1">
      <c r="B109" s="85"/>
      <c r="C109" s="16">
        <v>4</v>
      </c>
      <c r="D109" s="86" t="s">
        <v>8</v>
      </c>
      <c r="E109" s="87"/>
      <c r="F109" s="88"/>
      <c r="G109" s="90"/>
      <c r="H109" s="90"/>
    </row>
    <row r="110" spans="2:8" ht="12.75" customHeight="1">
      <c r="B110" s="85"/>
      <c r="C110" s="16">
        <v>5</v>
      </c>
      <c r="D110" s="86" t="s">
        <v>7</v>
      </c>
      <c r="E110" s="87"/>
      <c r="F110" s="88"/>
      <c r="G110" s="90"/>
      <c r="H110" s="90"/>
    </row>
    <row r="111" spans="2:8" ht="25" customHeight="1">
      <c r="B111" s="93" t="str">
        <f>Weighting!E5</f>
        <v>Competitive Insight</v>
      </c>
      <c r="C111" s="94"/>
      <c r="D111" s="94"/>
      <c r="E111" s="94"/>
      <c r="F111" s="94"/>
      <c r="G111" s="94"/>
      <c r="H111" s="94"/>
    </row>
    <row r="112" spans="2:8" ht="15.75" customHeight="1">
      <c r="B112" s="95" t="s">
        <v>11</v>
      </c>
      <c r="C112" s="96"/>
      <c r="D112" s="96"/>
      <c r="E112" s="97"/>
      <c r="F112" s="10" t="s">
        <v>0</v>
      </c>
      <c r="G112" s="98" t="s">
        <v>3</v>
      </c>
      <c r="H112" s="98"/>
    </row>
    <row r="113" spans="2:8" ht="12.75" customHeight="1">
      <c r="B113" s="99" t="s">
        <v>115</v>
      </c>
      <c r="C113" s="14">
        <v>1</v>
      </c>
      <c r="D113" s="86" t="s">
        <v>6</v>
      </c>
      <c r="E113" s="87"/>
      <c r="F113" s="88">
        <v>1</v>
      </c>
      <c r="G113" s="90"/>
      <c r="H113" s="90"/>
    </row>
    <row r="114" spans="2:8" ht="12.75" customHeight="1">
      <c r="B114" s="100"/>
      <c r="C114" s="15">
        <v>2</v>
      </c>
      <c r="D114" s="91" t="s">
        <v>10</v>
      </c>
      <c r="E114" s="92"/>
      <c r="F114" s="88"/>
      <c r="G114" s="90"/>
      <c r="H114" s="90"/>
    </row>
    <row r="115" spans="2:8" ht="12.75" customHeight="1">
      <c r="B115" s="100"/>
      <c r="C115" s="11">
        <v>3</v>
      </c>
      <c r="D115" s="86" t="s">
        <v>9</v>
      </c>
      <c r="E115" s="87"/>
      <c r="F115" s="88"/>
      <c r="G115" s="90"/>
      <c r="H115" s="90"/>
    </row>
    <row r="116" spans="2:8" ht="12.75" customHeight="1">
      <c r="B116" s="100"/>
      <c r="C116" s="16">
        <v>4</v>
      </c>
      <c r="D116" s="86" t="s">
        <v>8</v>
      </c>
      <c r="E116" s="87"/>
      <c r="F116" s="88"/>
      <c r="G116" s="90"/>
      <c r="H116" s="90"/>
    </row>
    <row r="117" spans="2:8" ht="12.75" customHeight="1">
      <c r="B117" s="101"/>
      <c r="C117" s="16">
        <v>5</v>
      </c>
      <c r="D117" s="86" t="s">
        <v>7</v>
      </c>
      <c r="E117" s="87"/>
      <c r="F117" s="88"/>
      <c r="G117" s="90"/>
      <c r="H117" s="90"/>
    </row>
    <row r="118" spans="2:8" ht="5.25" customHeight="1">
      <c r="B118" s="83"/>
      <c r="C118" s="83"/>
      <c r="D118" s="83"/>
      <c r="E118" s="83"/>
      <c r="F118" s="83"/>
      <c r="G118" s="83"/>
      <c r="H118" s="83"/>
    </row>
    <row r="119" spans="2:8" ht="12.75" customHeight="1">
      <c r="B119" s="84" t="s">
        <v>102</v>
      </c>
      <c r="C119" s="14">
        <v>1</v>
      </c>
      <c r="D119" s="86" t="s">
        <v>6</v>
      </c>
      <c r="E119" s="87"/>
      <c r="F119" s="88">
        <v>1</v>
      </c>
      <c r="G119" s="89"/>
      <c r="H119" s="90"/>
    </row>
    <row r="120" spans="2:8" ht="12.75" customHeight="1">
      <c r="B120" s="85"/>
      <c r="C120" s="15">
        <v>2</v>
      </c>
      <c r="D120" s="91" t="s">
        <v>10</v>
      </c>
      <c r="E120" s="92"/>
      <c r="F120" s="88"/>
      <c r="G120" s="90"/>
      <c r="H120" s="90"/>
    </row>
    <row r="121" spans="2:8" ht="12.75" customHeight="1">
      <c r="B121" s="85"/>
      <c r="C121" s="11">
        <v>3</v>
      </c>
      <c r="D121" s="86" t="s">
        <v>9</v>
      </c>
      <c r="E121" s="87"/>
      <c r="F121" s="88"/>
      <c r="G121" s="90"/>
      <c r="H121" s="90"/>
    </row>
    <row r="122" spans="2:8" ht="12.75" customHeight="1">
      <c r="B122" s="85"/>
      <c r="C122" s="16">
        <v>4</v>
      </c>
      <c r="D122" s="86" t="s">
        <v>8</v>
      </c>
      <c r="E122" s="87"/>
      <c r="F122" s="88"/>
      <c r="G122" s="90"/>
      <c r="H122" s="90"/>
    </row>
    <row r="123" spans="2:8" ht="12.75" customHeight="1">
      <c r="B123" s="85"/>
      <c r="C123" s="16">
        <v>5</v>
      </c>
      <c r="D123" s="86" t="s">
        <v>7</v>
      </c>
      <c r="E123" s="87"/>
      <c r="F123" s="88"/>
      <c r="G123" s="90"/>
      <c r="H123" s="90"/>
    </row>
    <row r="124" spans="2:8" ht="5.25" customHeight="1">
      <c r="B124" s="83"/>
      <c r="C124" s="83"/>
      <c r="D124" s="83"/>
      <c r="E124" s="83"/>
      <c r="F124" s="83"/>
      <c r="G124" s="83"/>
      <c r="H124" s="83"/>
    </row>
    <row r="125" spans="2:8" ht="12.75" customHeight="1">
      <c r="B125" s="84" t="s">
        <v>52</v>
      </c>
      <c r="C125" s="14">
        <v>1</v>
      </c>
      <c r="D125" s="86" t="s">
        <v>6</v>
      </c>
      <c r="E125" s="87"/>
      <c r="F125" s="88">
        <v>2</v>
      </c>
      <c r="G125" s="89"/>
      <c r="H125" s="90"/>
    </row>
    <row r="126" spans="2:8" ht="12.75" customHeight="1">
      <c r="B126" s="85"/>
      <c r="C126" s="15">
        <v>2</v>
      </c>
      <c r="D126" s="91" t="s">
        <v>10</v>
      </c>
      <c r="E126" s="92"/>
      <c r="F126" s="88"/>
      <c r="G126" s="90"/>
      <c r="H126" s="90"/>
    </row>
    <row r="127" spans="2:8" ht="12.75" customHeight="1">
      <c r="B127" s="85"/>
      <c r="C127" s="11">
        <v>3</v>
      </c>
      <c r="D127" s="86" t="s">
        <v>9</v>
      </c>
      <c r="E127" s="87"/>
      <c r="F127" s="88"/>
      <c r="G127" s="90"/>
      <c r="H127" s="90"/>
    </row>
    <row r="128" spans="2:8" ht="12.75" customHeight="1">
      <c r="B128" s="85"/>
      <c r="C128" s="16">
        <v>4</v>
      </c>
      <c r="D128" s="86" t="s">
        <v>8</v>
      </c>
      <c r="E128" s="87"/>
      <c r="F128" s="88"/>
      <c r="G128" s="90"/>
      <c r="H128" s="90"/>
    </row>
    <row r="129" spans="2:8" ht="12.75" customHeight="1">
      <c r="B129" s="85"/>
      <c r="C129" s="16">
        <v>5</v>
      </c>
      <c r="D129" s="86" t="s">
        <v>7</v>
      </c>
      <c r="E129" s="87"/>
      <c r="F129" s="88"/>
      <c r="G129" s="90"/>
      <c r="H129" s="90"/>
    </row>
    <row r="130" spans="2:8" ht="5.25" customHeight="1">
      <c r="B130" s="83"/>
      <c r="C130" s="83"/>
      <c r="D130" s="83"/>
      <c r="E130" s="83"/>
      <c r="F130" s="83"/>
      <c r="G130" s="83"/>
      <c r="H130" s="83"/>
    </row>
    <row r="131" spans="2:8" ht="12.75" customHeight="1">
      <c r="B131" s="84" t="s">
        <v>53</v>
      </c>
      <c r="C131" s="14">
        <v>1</v>
      </c>
      <c r="D131" s="86" t="s">
        <v>6</v>
      </c>
      <c r="E131" s="87"/>
      <c r="F131" s="88">
        <v>2</v>
      </c>
      <c r="G131" s="89"/>
      <c r="H131" s="90"/>
    </row>
    <row r="132" spans="2:8" ht="12.75" customHeight="1">
      <c r="B132" s="85"/>
      <c r="C132" s="15">
        <v>2</v>
      </c>
      <c r="D132" s="91" t="s">
        <v>10</v>
      </c>
      <c r="E132" s="92"/>
      <c r="F132" s="88"/>
      <c r="G132" s="90"/>
      <c r="H132" s="90"/>
    </row>
    <row r="133" spans="2:8" ht="12.75" customHeight="1">
      <c r="B133" s="85"/>
      <c r="C133" s="11">
        <v>3</v>
      </c>
      <c r="D133" s="86" t="s">
        <v>9</v>
      </c>
      <c r="E133" s="87"/>
      <c r="F133" s="88"/>
      <c r="G133" s="90"/>
      <c r="H133" s="90"/>
    </row>
    <row r="134" spans="2:8" ht="12.75" customHeight="1">
      <c r="B134" s="85"/>
      <c r="C134" s="16">
        <v>4</v>
      </c>
      <c r="D134" s="86" t="s">
        <v>8</v>
      </c>
      <c r="E134" s="87"/>
      <c r="F134" s="88"/>
      <c r="G134" s="90"/>
      <c r="H134" s="90"/>
    </row>
    <row r="135" spans="2:8" ht="12.75" customHeight="1">
      <c r="B135" s="85"/>
      <c r="C135" s="16">
        <v>5</v>
      </c>
      <c r="D135" s="86" t="s">
        <v>7</v>
      </c>
      <c r="E135" s="87"/>
      <c r="F135" s="88"/>
      <c r="G135" s="90"/>
      <c r="H135" s="90"/>
    </row>
    <row r="136" spans="2:8" ht="5.25" customHeight="1">
      <c r="B136" s="83"/>
      <c r="C136" s="83"/>
      <c r="D136" s="83"/>
      <c r="E136" s="83"/>
      <c r="F136" s="83"/>
      <c r="G136" s="83"/>
      <c r="H136" s="83"/>
    </row>
    <row r="137" spans="2:8" ht="12.75" customHeight="1">
      <c r="B137" s="99" t="s">
        <v>116</v>
      </c>
      <c r="C137" s="14">
        <v>1</v>
      </c>
      <c r="D137" s="86" t="s">
        <v>6</v>
      </c>
      <c r="E137" s="87"/>
      <c r="F137" s="88">
        <v>1</v>
      </c>
      <c r="G137" s="90"/>
      <c r="H137" s="90"/>
    </row>
    <row r="138" spans="2:8" ht="12.75" customHeight="1">
      <c r="B138" s="100"/>
      <c r="C138" s="15">
        <v>2</v>
      </c>
      <c r="D138" s="91" t="s">
        <v>10</v>
      </c>
      <c r="E138" s="92"/>
      <c r="F138" s="88"/>
      <c r="G138" s="90"/>
      <c r="H138" s="90"/>
    </row>
    <row r="139" spans="2:8" ht="12.75" customHeight="1">
      <c r="B139" s="100"/>
      <c r="C139" s="11">
        <v>3</v>
      </c>
      <c r="D139" s="86" t="s">
        <v>9</v>
      </c>
      <c r="E139" s="87"/>
      <c r="F139" s="88"/>
      <c r="G139" s="90"/>
      <c r="H139" s="90"/>
    </row>
    <row r="140" spans="2:8" ht="12.75" customHeight="1">
      <c r="B140" s="100"/>
      <c r="C140" s="16">
        <v>4</v>
      </c>
      <c r="D140" s="86" t="s">
        <v>8</v>
      </c>
      <c r="E140" s="87"/>
      <c r="F140" s="88"/>
      <c r="G140" s="90"/>
      <c r="H140" s="90"/>
    </row>
    <row r="141" spans="2:8" ht="12.75" customHeight="1">
      <c r="B141" s="101"/>
      <c r="C141" s="16">
        <v>5</v>
      </c>
      <c r="D141" s="86" t="s">
        <v>7</v>
      </c>
      <c r="E141" s="87"/>
      <c r="F141" s="88"/>
      <c r="G141" s="90"/>
      <c r="H141" s="90"/>
    </row>
    <row r="142" spans="2:8" ht="25" customHeight="1">
      <c r="B142" s="93" t="str">
        <f>Weighting!F5</f>
        <v>Staff &amp; Resources</v>
      </c>
      <c r="C142" s="94"/>
      <c r="D142" s="94"/>
      <c r="E142" s="94"/>
      <c r="F142" s="94"/>
      <c r="G142" s="94"/>
      <c r="H142" s="94"/>
    </row>
    <row r="143" spans="2:8" ht="15.75" customHeight="1">
      <c r="B143" s="95" t="s">
        <v>11</v>
      </c>
      <c r="C143" s="96"/>
      <c r="D143" s="96"/>
      <c r="E143" s="97"/>
      <c r="F143" s="10" t="s">
        <v>0</v>
      </c>
      <c r="G143" s="98" t="s">
        <v>3</v>
      </c>
      <c r="H143" s="98"/>
    </row>
    <row r="144" spans="2:8" ht="12.75" customHeight="1">
      <c r="B144" s="84" t="s">
        <v>117</v>
      </c>
      <c r="C144" s="14">
        <v>1</v>
      </c>
      <c r="D144" s="86" t="s">
        <v>6</v>
      </c>
      <c r="E144" s="87"/>
      <c r="F144" s="88">
        <v>3</v>
      </c>
      <c r="G144" s="89"/>
      <c r="H144" s="90"/>
    </row>
    <row r="145" spans="2:8" ht="12.75" customHeight="1">
      <c r="B145" s="85"/>
      <c r="C145" s="15">
        <v>2</v>
      </c>
      <c r="D145" s="91" t="s">
        <v>10</v>
      </c>
      <c r="E145" s="92"/>
      <c r="F145" s="88"/>
      <c r="G145" s="90"/>
      <c r="H145" s="90"/>
    </row>
    <row r="146" spans="2:8" ht="12.75" customHeight="1">
      <c r="B146" s="85"/>
      <c r="C146" s="11">
        <v>3</v>
      </c>
      <c r="D146" s="86" t="s">
        <v>9</v>
      </c>
      <c r="E146" s="87"/>
      <c r="F146" s="88"/>
      <c r="G146" s="90"/>
      <c r="H146" s="90"/>
    </row>
    <row r="147" spans="2:8" ht="12.75" customHeight="1">
      <c r="B147" s="85"/>
      <c r="C147" s="16">
        <v>4</v>
      </c>
      <c r="D147" s="86" t="s">
        <v>8</v>
      </c>
      <c r="E147" s="87"/>
      <c r="F147" s="88"/>
      <c r="G147" s="90"/>
      <c r="H147" s="90"/>
    </row>
    <row r="148" spans="2:8" ht="12.75" customHeight="1">
      <c r="B148" s="85"/>
      <c r="C148" s="16">
        <v>5</v>
      </c>
      <c r="D148" s="86" t="s">
        <v>7</v>
      </c>
      <c r="E148" s="87"/>
      <c r="F148" s="88"/>
      <c r="G148" s="90"/>
      <c r="H148" s="90"/>
    </row>
    <row r="149" spans="2:8" ht="5.25" customHeight="1">
      <c r="B149" s="83"/>
      <c r="C149" s="83"/>
      <c r="D149" s="83"/>
      <c r="E149" s="83"/>
      <c r="F149" s="83"/>
      <c r="G149" s="83"/>
      <c r="H149" s="83"/>
    </row>
    <row r="150" spans="2:8" ht="12.75" customHeight="1">
      <c r="B150" s="84" t="s">
        <v>65</v>
      </c>
      <c r="C150" s="14">
        <v>1</v>
      </c>
      <c r="D150" s="86" t="s">
        <v>6</v>
      </c>
      <c r="E150" s="87"/>
      <c r="F150" s="88">
        <v>4</v>
      </c>
      <c r="G150" s="89"/>
      <c r="H150" s="90"/>
    </row>
    <row r="151" spans="2:8" ht="12.75" customHeight="1">
      <c r="B151" s="85"/>
      <c r="C151" s="15">
        <v>2</v>
      </c>
      <c r="D151" s="91" t="s">
        <v>10</v>
      </c>
      <c r="E151" s="92"/>
      <c r="F151" s="88"/>
      <c r="G151" s="90"/>
      <c r="H151" s="90"/>
    </row>
    <row r="152" spans="2:8" ht="12.75" customHeight="1">
      <c r="B152" s="85"/>
      <c r="C152" s="11">
        <v>3</v>
      </c>
      <c r="D152" s="86" t="s">
        <v>9</v>
      </c>
      <c r="E152" s="87"/>
      <c r="F152" s="88"/>
      <c r="G152" s="90"/>
      <c r="H152" s="90"/>
    </row>
    <row r="153" spans="2:8" ht="12.75" customHeight="1">
      <c r="B153" s="85"/>
      <c r="C153" s="16">
        <v>4</v>
      </c>
      <c r="D153" s="86" t="s">
        <v>8</v>
      </c>
      <c r="E153" s="87"/>
      <c r="F153" s="88"/>
      <c r="G153" s="90"/>
      <c r="H153" s="90"/>
    </row>
    <row r="154" spans="2:8" ht="12.75" customHeight="1">
      <c r="B154" s="85"/>
      <c r="C154" s="16">
        <v>5</v>
      </c>
      <c r="D154" s="86" t="s">
        <v>7</v>
      </c>
      <c r="E154" s="87"/>
      <c r="F154" s="88"/>
      <c r="G154" s="90"/>
      <c r="H154" s="90"/>
    </row>
    <row r="155" spans="2:8" ht="5.25" customHeight="1">
      <c r="B155" s="83"/>
      <c r="C155" s="83"/>
      <c r="D155" s="83"/>
      <c r="E155" s="83"/>
      <c r="F155" s="83"/>
      <c r="G155" s="83"/>
      <c r="H155" s="83"/>
    </row>
    <row r="156" spans="2:8" ht="12.75" customHeight="1">
      <c r="B156" s="84" t="s">
        <v>82</v>
      </c>
      <c r="C156" s="14">
        <v>1</v>
      </c>
      <c r="D156" s="86" t="s">
        <v>6</v>
      </c>
      <c r="E156" s="87"/>
      <c r="F156" s="88">
        <v>1</v>
      </c>
      <c r="G156" s="89"/>
      <c r="H156" s="90"/>
    </row>
    <row r="157" spans="2:8" ht="12.75" customHeight="1">
      <c r="B157" s="85"/>
      <c r="C157" s="15">
        <v>2</v>
      </c>
      <c r="D157" s="91" t="s">
        <v>10</v>
      </c>
      <c r="E157" s="92"/>
      <c r="F157" s="88"/>
      <c r="G157" s="90"/>
      <c r="H157" s="90"/>
    </row>
    <row r="158" spans="2:8" ht="12.75" customHeight="1">
      <c r="B158" s="85"/>
      <c r="C158" s="11">
        <v>3</v>
      </c>
      <c r="D158" s="86" t="s">
        <v>9</v>
      </c>
      <c r="E158" s="87"/>
      <c r="F158" s="88"/>
      <c r="G158" s="90"/>
      <c r="H158" s="90"/>
    </row>
    <row r="159" spans="2:8" ht="12.75" customHeight="1">
      <c r="B159" s="85"/>
      <c r="C159" s="16">
        <v>4</v>
      </c>
      <c r="D159" s="86" t="s">
        <v>8</v>
      </c>
      <c r="E159" s="87"/>
      <c r="F159" s="88"/>
      <c r="G159" s="90"/>
      <c r="H159" s="90"/>
    </row>
    <row r="160" spans="2:8" ht="12.75" customHeight="1">
      <c r="B160" s="85"/>
      <c r="C160" s="16">
        <v>5</v>
      </c>
      <c r="D160" s="86" t="s">
        <v>7</v>
      </c>
      <c r="E160" s="87"/>
      <c r="F160" s="88"/>
      <c r="G160" s="90"/>
      <c r="H160" s="90"/>
    </row>
    <row r="161" spans="2:8" ht="5.25" customHeight="1">
      <c r="B161" s="83"/>
      <c r="C161" s="83"/>
      <c r="D161" s="83"/>
      <c r="E161" s="83"/>
      <c r="F161" s="83"/>
      <c r="G161" s="83"/>
      <c r="H161" s="83"/>
    </row>
    <row r="162" spans="2:8" ht="12.75" customHeight="1">
      <c r="B162" s="84" t="s">
        <v>118</v>
      </c>
      <c r="C162" s="14">
        <v>1</v>
      </c>
      <c r="D162" s="86" t="s">
        <v>6</v>
      </c>
      <c r="E162" s="87"/>
      <c r="F162" s="88">
        <v>2</v>
      </c>
      <c r="G162" s="90"/>
      <c r="H162" s="90"/>
    </row>
    <row r="163" spans="2:8" ht="12.75" customHeight="1">
      <c r="B163" s="85"/>
      <c r="C163" s="15">
        <v>2</v>
      </c>
      <c r="D163" s="91" t="s">
        <v>10</v>
      </c>
      <c r="E163" s="92"/>
      <c r="F163" s="88"/>
      <c r="G163" s="90"/>
      <c r="H163" s="90"/>
    </row>
    <row r="164" spans="2:8" ht="12.75" customHeight="1">
      <c r="B164" s="85"/>
      <c r="C164" s="11">
        <v>3</v>
      </c>
      <c r="D164" s="86" t="s">
        <v>9</v>
      </c>
      <c r="E164" s="87"/>
      <c r="F164" s="88"/>
      <c r="G164" s="90"/>
      <c r="H164" s="90"/>
    </row>
    <row r="165" spans="2:8" ht="12.75" customHeight="1">
      <c r="B165" s="85"/>
      <c r="C165" s="16">
        <v>4</v>
      </c>
      <c r="D165" s="86" t="s">
        <v>8</v>
      </c>
      <c r="E165" s="87"/>
      <c r="F165" s="88"/>
      <c r="G165" s="90"/>
      <c r="H165" s="90"/>
    </row>
    <row r="166" spans="2:8" ht="12.75" customHeight="1">
      <c r="B166" s="85"/>
      <c r="C166" s="16">
        <v>5</v>
      </c>
      <c r="D166" s="86" t="s">
        <v>7</v>
      </c>
      <c r="E166" s="87"/>
      <c r="F166" s="88"/>
      <c r="G166" s="90"/>
      <c r="H166" s="90"/>
    </row>
    <row r="167" spans="2:8" ht="5.25" customHeight="1">
      <c r="B167" s="83"/>
      <c r="C167" s="83"/>
      <c r="D167" s="83"/>
      <c r="E167" s="83"/>
      <c r="F167" s="83"/>
      <c r="G167" s="83"/>
      <c r="H167" s="83"/>
    </row>
    <row r="168" spans="2:8" ht="12.75" customHeight="1">
      <c r="B168" s="84" t="s">
        <v>40</v>
      </c>
      <c r="C168" s="14">
        <v>1</v>
      </c>
      <c r="D168" s="86" t="s">
        <v>6</v>
      </c>
      <c r="E168" s="87"/>
      <c r="F168" s="88">
        <v>4</v>
      </c>
      <c r="G168" s="90"/>
      <c r="H168" s="90"/>
    </row>
    <row r="169" spans="2:8" ht="12.75" customHeight="1">
      <c r="B169" s="85"/>
      <c r="C169" s="15">
        <v>2</v>
      </c>
      <c r="D169" s="91" t="s">
        <v>10</v>
      </c>
      <c r="E169" s="92"/>
      <c r="F169" s="88"/>
      <c r="G169" s="90"/>
      <c r="H169" s="90"/>
    </row>
    <row r="170" spans="2:8" ht="12.75" customHeight="1">
      <c r="B170" s="85"/>
      <c r="C170" s="11">
        <v>3</v>
      </c>
      <c r="D170" s="86" t="s">
        <v>9</v>
      </c>
      <c r="E170" s="87"/>
      <c r="F170" s="88"/>
      <c r="G170" s="90"/>
      <c r="H170" s="90"/>
    </row>
    <row r="171" spans="2:8" ht="12.75" customHeight="1">
      <c r="B171" s="85"/>
      <c r="C171" s="16">
        <v>4</v>
      </c>
      <c r="D171" s="86" t="s">
        <v>8</v>
      </c>
      <c r="E171" s="87"/>
      <c r="F171" s="88"/>
      <c r="G171" s="90"/>
      <c r="H171" s="90"/>
    </row>
    <row r="172" spans="2:8" ht="12.75" customHeight="1">
      <c r="B172" s="85"/>
      <c r="C172" s="16">
        <v>5</v>
      </c>
      <c r="D172" s="86" t="s">
        <v>7</v>
      </c>
      <c r="E172" s="87"/>
      <c r="F172" s="88"/>
      <c r="G172" s="90"/>
      <c r="H172" s="90"/>
    </row>
    <row r="173" spans="2:8" ht="5.25" customHeight="1">
      <c r="B173" s="83"/>
      <c r="C173" s="83"/>
      <c r="D173" s="83"/>
      <c r="E173" s="83"/>
      <c r="F173" s="83"/>
      <c r="G173" s="83"/>
      <c r="H173" s="83"/>
    </row>
    <row r="174" spans="2:8" ht="12.75" customHeight="1">
      <c r="B174" s="84" t="s">
        <v>41</v>
      </c>
      <c r="C174" s="14">
        <v>1</v>
      </c>
      <c r="D174" s="86" t="s">
        <v>6</v>
      </c>
      <c r="E174" s="87"/>
      <c r="F174" s="88">
        <v>3</v>
      </c>
      <c r="G174" s="90"/>
      <c r="H174" s="90"/>
    </row>
    <row r="175" spans="2:8" ht="12.75" customHeight="1">
      <c r="B175" s="85"/>
      <c r="C175" s="15">
        <v>2</v>
      </c>
      <c r="D175" s="91" t="s">
        <v>10</v>
      </c>
      <c r="E175" s="92"/>
      <c r="F175" s="88"/>
      <c r="G175" s="90"/>
      <c r="H175" s="90"/>
    </row>
    <row r="176" spans="2:8" ht="12.75" customHeight="1">
      <c r="B176" s="85"/>
      <c r="C176" s="11">
        <v>3</v>
      </c>
      <c r="D176" s="86" t="s">
        <v>9</v>
      </c>
      <c r="E176" s="87"/>
      <c r="F176" s="88"/>
      <c r="G176" s="90"/>
      <c r="H176" s="90"/>
    </row>
    <row r="177" spans="2:8" ht="12.75" customHeight="1">
      <c r="B177" s="85"/>
      <c r="C177" s="16">
        <v>4</v>
      </c>
      <c r="D177" s="86" t="s">
        <v>8</v>
      </c>
      <c r="E177" s="87"/>
      <c r="F177" s="88"/>
      <c r="G177" s="90"/>
      <c r="H177" s="90"/>
    </row>
    <row r="178" spans="2:8" ht="12.75" customHeight="1">
      <c r="B178" s="85"/>
      <c r="C178" s="16">
        <v>5</v>
      </c>
      <c r="D178" s="86" t="s">
        <v>7</v>
      </c>
      <c r="E178" s="87"/>
      <c r="F178" s="88"/>
      <c r="G178" s="90"/>
      <c r="H178" s="90"/>
    </row>
    <row r="179" spans="2:8" ht="25" customHeight="1">
      <c r="B179" s="93" t="str">
        <f>Weighting!G5</f>
        <v>Plan &amp; Channel Selection</v>
      </c>
      <c r="C179" s="94"/>
      <c r="D179" s="94"/>
      <c r="E179" s="94"/>
      <c r="F179" s="94"/>
      <c r="G179" s="94"/>
      <c r="H179" s="94"/>
    </row>
    <row r="180" spans="2:8" ht="15.75" customHeight="1">
      <c r="B180" s="95" t="s">
        <v>11</v>
      </c>
      <c r="C180" s="96"/>
      <c r="D180" s="96"/>
      <c r="E180" s="97"/>
      <c r="F180" s="10" t="s">
        <v>0</v>
      </c>
      <c r="G180" s="98" t="s">
        <v>3</v>
      </c>
      <c r="H180" s="98"/>
    </row>
    <row r="181" spans="2:8" ht="12.75" customHeight="1">
      <c r="B181" s="84" t="s">
        <v>55</v>
      </c>
      <c r="C181" s="14">
        <v>1</v>
      </c>
      <c r="D181" s="86" t="s">
        <v>6</v>
      </c>
      <c r="E181" s="87"/>
      <c r="F181" s="88">
        <v>5</v>
      </c>
      <c r="G181" s="89"/>
      <c r="H181" s="90"/>
    </row>
    <row r="182" spans="2:8" ht="12.75" customHeight="1">
      <c r="B182" s="85"/>
      <c r="C182" s="15">
        <v>2</v>
      </c>
      <c r="D182" s="91" t="s">
        <v>10</v>
      </c>
      <c r="E182" s="92"/>
      <c r="F182" s="88"/>
      <c r="G182" s="90"/>
      <c r="H182" s="90"/>
    </row>
    <row r="183" spans="2:8" ht="12.75" customHeight="1">
      <c r="B183" s="85"/>
      <c r="C183" s="11">
        <v>3</v>
      </c>
      <c r="D183" s="86" t="s">
        <v>9</v>
      </c>
      <c r="E183" s="87"/>
      <c r="F183" s="88"/>
      <c r="G183" s="90"/>
      <c r="H183" s="90"/>
    </row>
    <row r="184" spans="2:8" ht="12.75" customHeight="1">
      <c r="B184" s="85"/>
      <c r="C184" s="16">
        <v>4</v>
      </c>
      <c r="D184" s="86" t="s">
        <v>8</v>
      </c>
      <c r="E184" s="87"/>
      <c r="F184" s="88"/>
      <c r="G184" s="90"/>
      <c r="H184" s="90"/>
    </row>
    <row r="185" spans="2:8" ht="12.75" customHeight="1">
      <c r="B185" s="85"/>
      <c r="C185" s="16">
        <v>5</v>
      </c>
      <c r="D185" s="86" t="s">
        <v>7</v>
      </c>
      <c r="E185" s="87"/>
      <c r="F185" s="88"/>
      <c r="G185" s="90"/>
      <c r="H185" s="90"/>
    </row>
    <row r="186" spans="2:8" ht="5.25" customHeight="1">
      <c r="B186" s="83"/>
      <c r="C186" s="83"/>
      <c r="D186" s="83"/>
      <c r="E186" s="83"/>
      <c r="F186" s="83"/>
      <c r="G186" s="83"/>
      <c r="H186" s="83"/>
    </row>
    <row r="187" spans="2:8" ht="12.75" customHeight="1">
      <c r="B187" s="84" t="s">
        <v>99</v>
      </c>
      <c r="C187" s="14">
        <v>1</v>
      </c>
      <c r="D187" s="86" t="s">
        <v>6</v>
      </c>
      <c r="E187" s="87"/>
      <c r="F187" s="88">
        <v>4</v>
      </c>
      <c r="G187" s="89"/>
      <c r="H187" s="90"/>
    </row>
    <row r="188" spans="2:8" ht="12.75" customHeight="1">
      <c r="B188" s="85"/>
      <c r="C188" s="15">
        <v>2</v>
      </c>
      <c r="D188" s="91" t="s">
        <v>10</v>
      </c>
      <c r="E188" s="92"/>
      <c r="F188" s="88"/>
      <c r="G188" s="90"/>
      <c r="H188" s="90"/>
    </row>
    <row r="189" spans="2:8" ht="12.75" customHeight="1">
      <c r="B189" s="85"/>
      <c r="C189" s="11">
        <v>3</v>
      </c>
      <c r="D189" s="86" t="s">
        <v>9</v>
      </c>
      <c r="E189" s="87"/>
      <c r="F189" s="88"/>
      <c r="G189" s="90"/>
      <c r="H189" s="90"/>
    </row>
    <row r="190" spans="2:8" ht="12.75" customHeight="1">
      <c r="B190" s="85"/>
      <c r="C190" s="16">
        <v>4</v>
      </c>
      <c r="D190" s="86" t="s">
        <v>8</v>
      </c>
      <c r="E190" s="87"/>
      <c r="F190" s="88"/>
      <c r="G190" s="90"/>
      <c r="H190" s="90"/>
    </row>
    <row r="191" spans="2:8" ht="12.75" customHeight="1">
      <c r="B191" s="85"/>
      <c r="C191" s="16">
        <v>5</v>
      </c>
      <c r="D191" s="86" t="s">
        <v>7</v>
      </c>
      <c r="E191" s="87"/>
      <c r="F191" s="88"/>
      <c r="G191" s="90"/>
      <c r="H191" s="90"/>
    </row>
    <row r="192" spans="2:8" ht="5.25" customHeight="1">
      <c r="B192" s="83"/>
      <c r="C192" s="83"/>
      <c r="D192" s="83"/>
      <c r="E192" s="83"/>
      <c r="F192" s="83"/>
      <c r="G192" s="83"/>
      <c r="H192" s="83"/>
    </row>
    <row r="193" spans="2:8" ht="12.75" customHeight="1">
      <c r="B193" s="84" t="s">
        <v>56</v>
      </c>
      <c r="C193" s="14">
        <v>1</v>
      </c>
      <c r="D193" s="86" t="s">
        <v>6</v>
      </c>
      <c r="E193" s="87"/>
      <c r="F193" s="88">
        <v>4</v>
      </c>
      <c r="G193" s="89"/>
      <c r="H193" s="90"/>
    </row>
    <row r="194" spans="2:8" ht="12.75" customHeight="1">
      <c r="B194" s="85"/>
      <c r="C194" s="15">
        <v>2</v>
      </c>
      <c r="D194" s="91" t="s">
        <v>10</v>
      </c>
      <c r="E194" s="92"/>
      <c r="F194" s="88"/>
      <c r="G194" s="90"/>
      <c r="H194" s="90"/>
    </row>
    <row r="195" spans="2:8" ht="12.75" customHeight="1">
      <c r="B195" s="85"/>
      <c r="C195" s="11">
        <v>3</v>
      </c>
      <c r="D195" s="86" t="s">
        <v>9</v>
      </c>
      <c r="E195" s="87"/>
      <c r="F195" s="88"/>
      <c r="G195" s="90"/>
      <c r="H195" s="90"/>
    </row>
    <row r="196" spans="2:8" ht="12.75" customHeight="1">
      <c r="B196" s="85"/>
      <c r="C196" s="16">
        <v>4</v>
      </c>
      <c r="D196" s="86" t="s">
        <v>8</v>
      </c>
      <c r="E196" s="87"/>
      <c r="F196" s="88"/>
      <c r="G196" s="90"/>
      <c r="H196" s="90"/>
    </row>
    <row r="197" spans="2:8" ht="12.75" customHeight="1">
      <c r="B197" s="85"/>
      <c r="C197" s="16">
        <v>5</v>
      </c>
      <c r="D197" s="86" t="s">
        <v>7</v>
      </c>
      <c r="E197" s="87"/>
      <c r="F197" s="88"/>
      <c r="G197" s="90"/>
      <c r="H197" s="90"/>
    </row>
    <row r="198" spans="2:8" ht="5.25" customHeight="1">
      <c r="B198" s="83"/>
      <c r="C198" s="83"/>
      <c r="D198" s="83"/>
      <c r="E198" s="83"/>
      <c r="F198" s="83"/>
      <c r="G198" s="83"/>
      <c r="H198" s="83"/>
    </row>
    <row r="199" spans="2:8" ht="12.75" customHeight="1">
      <c r="B199" s="84" t="s">
        <v>57</v>
      </c>
      <c r="C199" s="14">
        <v>1</v>
      </c>
      <c r="D199" s="86" t="s">
        <v>6</v>
      </c>
      <c r="E199" s="87"/>
      <c r="F199" s="88">
        <v>5</v>
      </c>
      <c r="G199" s="90"/>
      <c r="H199" s="90"/>
    </row>
    <row r="200" spans="2:8" ht="12.75" customHeight="1">
      <c r="B200" s="85"/>
      <c r="C200" s="15">
        <v>2</v>
      </c>
      <c r="D200" s="91" t="s">
        <v>10</v>
      </c>
      <c r="E200" s="92"/>
      <c r="F200" s="88"/>
      <c r="G200" s="90"/>
      <c r="H200" s="90"/>
    </row>
    <row r="201" spans="2:8" ht="12.75" customHeight="1">
      <c r="B201" s="85"/>
      <c r="C201" s="11">
        <v>3</v>
      </c>
      <c r="D201" s="86" t="s">
        <v>9</v>
      </c>
      <c r="E201" s="87"/>
      <c r="F201" s="88"/>
      <c r="G201" s="90"/>
      <c r="H201" s="90"/>
    </row>
    <row r="202" spans="2:8" ht="12.75" customHeight="1">
      <c r="B202" s="85"/>
      <c r="C202" s="16">
        <v>4</v>
      </c>
      <c r="D202" s="86" t="s">
        <v>8</v>
      </c>
      <c r="E202" s="87"/>
      <c r="F202" s="88"/>
      <c r="G202" s="90"/>
      <c r="H202" s="90"/>
    </row>
    <row r="203" spans="2:8" ht="12.75" customHeight="1">
      <c r="B203" s="85"/>
      <c r="C203" s="16">
        <v>5</v>
      </c>
      <c r="D203" s="86" t="s">
        <v>7</v>
      </c>
      <c r="E203" s="87"/>
      <c r="F203" s="88"/>
      <c r="G203" s="90"/>
      <c r="H203" s="90"/>
    </row>
    <row r="204" spans="2:8" ht="5.25" customHeight="1">
      <c r="B204" s="83"/>
      <c r="C204" s="83"/>
      <c r="D204" s="83"/>
      <c r="E204" s="83"/>
      <c r="F204" s="83"/>
      <c r="G204" s="83"/>
      <c r="H204" s="83"/>
    </row>
    <row r="205" spans="2:8" ht="12.75" customHeight="1">
      <c r="B205" s="84" t="s">
        <v>42</v>
      </c>
      <c r="C205" s="14">
        <v>1</v>
      </c>
      <c r="D205" s="86" t="s">
        <v>6</v>
      </c>
      <c r="E205" s="87"/>
      <c r="F205" s="88">
        <v>3</v>
      </c>
      <c r="G205" s="90"/>
      <c r="H205" s="90"/>
    </row>
    <row r="206" spans="2:8" ht="12.75" customHeight="1">
      <c r="B206" s="85"/>
      <c r="C206" s="15">
        <v>2</v>
      </c>
      <c r="D206" s="91" t="s">
        <v>10</v>
      </c>
      <c r="E206" s="92"/>
      <c r="F206" s="88"/>
      <c r="G206" s="90"/>
      <c r="H206" s="90"/>
    </row>
    <row r="207" spans="2:8" ht="12.75" customHeight="1">
      <c r="B207" s="85"/>
      <c r="C207" s="11">
        <v>3</v>
      </c>
      <c r="D207" s="86" t="s">
        <v>9</v>
      </c>
      <c r="E207" s="87"/>
      <c r="F207" s="88"/>
      <c r="G207" s="90"/>
      <c r="H207" s="90"/>
    </row>
    <row r="208" spans="2:8" ht="12.75" customHeight="1">
      <c r="B208" s="85"/>
      <c r="C208" s="16">
        <v>4</v>
      </c>
      <c r="D208" s="86" t="s">
        <v>8</v>
      </c>
      <c r="E208" s="87"/>
      <c r="F208" s="88"/>
      <c r="G208" s="90"/>
      <c r="H208" s="90"/>
    </row>
    <row r="209" spans="2:8" ht="12.75" customHeight="1">
      <c r="B209" s="85"/>
      <c r="C209" s="16">
        <v>5</v>
      </c>
      <c r="D209" s="86" t="s">
        <v>7</v>
      </c>
      <c r="E209" s="87"/>
      <c r="F209" s="88"/>
      <c r="G209" s="90"/>
      <c r="H209" s="90"/>
    </row>
    <row r="210" spans="2:8" ht="5.25" customHeight="1">
      <c r="B210" s="83"/>
      <c r="C210" s="83"/>
      <c r="D210" s="83"/>
      <c r="E210" s="83"/>
      <c r="F210" s="83"/>
      <c r="G210" s="83"/>
      <c r="H210" s="83"/>
    </row>
    <row r="211" spans="2:8" ht="12.75" customHeight="1">
      <c r="B211" s="84" t="s">
        <v>58</v>
      </c>
      <c r="C211" s="14">
        <v>1</v>
      </c>
      <c r="D211" s="86" t="s">
        <v>6</v>
      </c>
      <c r="E211" s="87"/>
      <c r="F211" s="88">
        <v>1</v>
      </c>
      <c r="G211" s="90"/>
      <c r="H211" s="90"/>
    </row>
    <row r="212" spans="2:8" ht="12.75" customHeight="1">
      <c r="B212" s="85"/>
      <c r="C212" s="15">
        <v>2</v>
      </c>
      <c r="D212" s="91" t="s">
        <v>10</v>
      </c>
      <c r="E212" s="92"/>
      <c r="F212" s="88"/>
      <c r="G212" s="90"/>
      <c r="H212" s="90"/>
    </row>
    <row r="213" spans="2:8" ht="12.75" customHeight="1">
      <c r="B213" s="85"/>
      <c r="C213" s="11">
        <v>3</v>
      </c>
      <c r="D213" s="86" t="s">
        <v>9</v>
      </c>
      <c r="E213" s="87"/>
      <c r="F213" s="88"/>
      <c r="G213" s="90"/>
      <c r="H213" s="90"/>
    </row>
    <row r="214" spans="2:8" ht="12.75" customHeight="1">
      <c r="B214" s="85"/>
      <c r="C214" s="16">
        <v>4</v>
      </c>
      <c r="D214" s="86" t="s">
        <v>8</v>
      </c>
      <c r="E214" s="87"/>
      <c r="F214" s="88"/>
      <c r="G214" s="90"/>
      <c r="H214" s="90"/>
    </row>
    <row r="215" spans="2:8" ht="12.75" customHeight="1">
      <c r="B215" s="85"/>
      <c r="C215" s="16">
        <v>5</v>
      </c>
      <c r="D215" s="86" t="s">
        <v>7</v>
      </c>
      <c r="E215" s="87"/>
      <c r="F215" s="88"/>
      <c r="G215" s="90"/>
      <c r="H215" s="90"/>
    </row>
    <row r="216" spans="2:8" ht="25" customHeight="1">
      <c r="B216" s="93" t="str">
        <f>Weighting!H5</f>
        <v>Process Documentation</v>
      </c>
      <c r="C216" s="94"/>
      <c r="D216" s="94"/>
      <c r="E216" s="94"/>
      <c r="F216" s="94"/>
      <c r="G216" s="94"/>
      <c r="H216" s="94"/>
    </row>
    <row r="217" spans="2:8" ht="15.75" customHeight="1">
      <c r="B217" s="95" t="s">
        <v>11</v>
      </c>
      <c r="C217" s="96"/>
      <c r="D217" s="96"/>
      <c r="E217" s="97"/>
      <c r="F217" s="10" t="s">
        <v>0</v>
      </c>
      <c r="G217" s="98" t="s">
        <v>3</v>
      </c>
      <c r="H217" s="98"/>
    </row>
    <row r="218" spans="2:8" ht="12.75" customHeight="1">
      <c r="B218" s="84" t="s">
        <v>59</v>
      </c>
      <c r="C218" s="14">
        <v>1</v>
      </c>
      <c r="D218" s="86" t="s">
        <v>6</v>
      </c>
      <c r="E218" s="87"/>
      <c r="F218" s="88">
        <v>1</v>
      </c>
      <c r="G218" s="90"/>
      <c r="H218" s="90"/>
    </row>
    <row r="219" spans="2:8" ht="12.75" customHeight="1">
      <c r="B219" s="85"/>
      <c r="C219" s="15">
        <v>2</v>
      </c>
      <c r="D219" s="91" t="s">
        <v>10</v>
      </c>
      <c r="E219" s="92"/>
      <c r="F219" s="88"/>
      <c r="G219" s="90"/>
      <c r="H219" s="90"/>
    </row>
    <row r="220" spans="2:8" ht="12.75" customHeight="1">
      <c r="B220" s="85"/>
      <c r="C220" s="11">
        <v>3</v>
      </c>
      <c r="D220" s="86" t="s">
        <v>9</v>
      </c>
      <c r="E220" s="87"/>
      <c r="F220" s="88"/>
      <c r="G220" s="90"/>
      <c r="H220" s="90"/>
    </row>
    <row r="221" spans="2:8" ht="12.75" customHeight="1">
      <c r="B221" s="85"/>
      <c r="C221" s="16">
        <v>4</v>
      </c>
      <c r="D221" s="86" t="s">
        <v>8</v>
      </c>
      <c r="E221" s="87"/>
      <c r="F221" s="88"/>
      <c r="G221" s="90"/>
      <c r="H221" s="90"/>
    </row>
    <row r="222" spans="2:8" ht="12.75" customHeight="1">
      <c r="B222" s="85"/>
      <c r="C222" s="16">
        <v>5</v>
      </c>
      <c r="D222" s="86" t="s">
        <v>7</v>
      </c>
      <c r="E222" s="87"/>
      <c r="F222" s="88"/>
      <c r="G222" s="90"/>
      <c r="H222" s="90"/>
    </row>
    <row r="223" spans="2:8" ht="5.25" customHeight="1">
      <c r="B223" s="83"/>
      <c r="C223" s="83"/>
      <c r="D223" s="83"/>
      <c r="E223" s="83"/>
      <c r="F223" s="83"/>
      <c r="G223" s="83"/>
      <c r="H223" s="83"/>
    </row>
    <row r="224" spans="2:8" ht="12.75" customHeight="1">
      <c r="B224" s="84" t="s">
        <v>60</v>
      </c>
      <c r="C224" s="14">
        <v>1</v>
      </c>
      <c r="D224" s="86" t="s">
        <v>6</v>
      </c>
      <c r="E224" s="87"/>
      <c r="F224" s="88">
        <v>3</v>
      </c>
      <c r="G224" s="89"/>
      <c r="H224" s="90"/>
    </row>
    <row r="225" spans="2:8" ht="12.75" customHeight="1">
      <c r="B225" s="85"/>
      <c r="C225" s="15">
        <v>2</v>
      </c>
      <c r="D225" s="91" t="s">
        <v>10</v>
      </c>
      <c r="E225" s="92"/>
      <c r="F225" s="88"/>
      <c r="G225" s="90"/>
      <c r="H225" s="90"/>
    </row>
    <row r="226" spans="2:8" ht="12.75" customHeight="1">
      <c r="B226" s="85"/>
      <c r="C226" s="11">
        <v>3</v>
      </c>
      <c r="D226" s="86" t="s">
        <v>9</v>
      </c>
      <c r="E226" s="87"/>
      <c r="F226" s="88"/>
      <c r="G226" s="90"/>
      <c r="H226" s="90"/>
    </row>
    <row r="227" spans="2:8" ht="12.75" customHeight="1">
      <c r="B227" s="85"/>
      <c r="C227" s="16">
        <v>4</v>
      </c>
      <c r="D227" s="86" t="s">
        <v>8</v>
      </c>
      <c r="E227" s="87"/>
      <c r="F227" s="88"/>
      <c r="G227" s="90"/>
      <c r="H227" s="90"/>
    </row>
    <row r="228" spans="2:8" ht="12.75" customHeight="1">
      <c r="B228" s="85"/>
      <c r="C228" s="16">
        <v>5</v>
      </c>
      <c r="D228" s="86" t="s">
        <v>7</v>
      </c>
      <c r="E228" s="87"/>
      <c r="F228" s="88"/>
      <c r="G228" s="90"/>
      <c r="H228" s="90"/>
    </row>
    <row r="229" spans="2:8" ht="5.25" customHeight="1">
      <c r="B229" s="83"/>
      <c r="C229" s="83"/>
      <c r="D229" s="83"/>
      <c r="E229" s="83"/>
      <c r="F229" s="83"/>
      <c r="G229" s="83"/>
      <c r="H229" s="83"/>
    </row>
    <row r="230" spans="2:8" ht="12.75" customHeight="1">
      <c r="B230" s="84" t="s">
        <v>111</v>
      </c>
      <c r="C230" s="14">
        <v>1</v>
      </c>
      <c r="D230" s="86" t="s">
        <v>6</v>
      </c>
      <c r="E230" s="87"/>
      <c r="F230" s="88">
        <v>2</v>
      </c>
      <c r="G230" s="90"/>
      <c r="H230" s="90"/>
    </row>
    <row r="231" spans="2:8" ht="12.75" customHeight="1">
      <c r="B231" s="85"/>
      <c r="C231" s="15">
        <v>2</v>
      </c>
      <c r="D231" s="91" t="s">
        <v>10</v>
      </c>
      <c r="E231" s="92"/>
      <c r="F231" s="88"/>
      <c r="G231" s="90"/>
      <c r="H231" s="90"/>
    </row>
    <row r="232" spans="2:8" ht="12.75" customHeight="1">
      <c r="B232" s="85"/>
      <c r="C232" s="11">
        <v>3</v>
      </c>
      <c r="D232" s="86" t="s">
        <v>9</v>
      </c>
      <c r="E232" s="87"/>
      <c r="F232" s="88"/>
      <c r="G232" s="90"/>
      <c r="H232" s="90"/>
    </row>
    <row r="233" spans="2:8" ht="12.75" customHeight="1">
      <c r="B233" s="85"/>
      <c r="C233" s="16">
        <v>4</v>
      </c>
      <c r="D233" s="86" t="s">
        <v>8</v>
      </c>
      <c r="E233" s="87"/>
      <c r="F233" s="88"/>
      <c r="G233" s="90"/>
      <c r="H233" s="90"/>
    </row>
    <row r="234" spans="2:8" ht="12.75" customHeight="1">
      <c r="B234" s="85"/>
      <c r="C234" s="16">
        <v>5</v>
      </c>
      <c r="D234" s="86" t="s">
        <v>7</v>
      </c>
      <c r="E234" s="87"/>
      <c r="F234" s="88"/>
      <c r="G234" s="90"/>
      <c r="H234" s="90"/>
    </row>
    <row r="235" spans="2:8" ht="5.25" customHeight="1">
      <c r="B235" s="83"/>
      <c r="C235" s="83"/>
      <c r="D235" s="83"/>
      <c r="E235" s="83"/>
      <c r="F235" s="83"/>
      <c r="G235" s="83"/>
      <c r="H235" s="83"/>
    </row>
    <row r="236" spans="2:8" ht="12.75" customHeight="1">
      <c r="B236" s="84" t="s">
        <v>100</v>
      </c>
      <c r="C236" s="14">
        <v>1</v>
      </c>
      <c r="D236" s="86" t="s">
        <v>6</v>
      </c>
      <c r="E236" s="87"/>
      <c r="F236" s="88">
        <v>1</v>
      </c>
      <c r="G236" s="90"/>
      <c r="H236" s="90"/>
    </row>
    <row r="237" spans="2:8" ht="12.75" customHeight="1">
      <c r="B237" s="85"/>
      <c r="C237" s="15">
        <v>2</v>
      </c>
      <c r="D237" s="91" t="s">
        <v>10</v>
      </c>
      <c r="E237" s="92"/>
      <c r="F237" s="88"/>
      <c r="G237" s="90"/>
      <c r="H237" s="90"/>
    </row>
    <row r="238" spans="2:8" ht="12.75" customHeight="1">
      <c r="B238" s="85"/>
      <c r="C238" s="11">
        <v>3</v>
      </c>
      <c r="D238" s="86" t="s">
        <v>9</v>
      </c>
      <c r="E238" s="87"/>
      <c r="F238" s="88"/>
      <c r="G238" s="90"/>
      <c r="H238" s="90"/>
    </row>
    <row r="239" spans="2:8" ht="12.75" customHeight="1">
      <c r="B239" s="85"/>
      <c r="C239" s="16">
        <v>4</v>
      </c>
      <c r="D239" s="86" t="s">
        <v>8</v>
      </c>
      <c r="E239" s="87"/>
      <c r="F239" s="88"/>
      <c r="G239" s="90"/>
      <c r="H239" s="90"/>
    </row>
    <row r="240" spans="2:8" ht="12.75" customHeight="1">
      <c r="B240" s="85"/>
      <c r="C240" s="16">
        <v>5</v>
      </c>
      <c r="D240" s="86" t="s">
        <v>7</v>
      </c>
      <c r="E240" s="87"/>
      <c r="F240" s="88"/>
      <c r="G240" s="90"/>
      <c r="H240" s="90"/>
    </row>
    <row r="241" spans="2:8" ht="25" customHeight="1">
      <c r="B241" s="93" t="str">
        <f>Weighting!I5</f>
        <v>Governance &amp; Measurement</v>
      </c>
      <c r="C241" s="94"/>
      <c r="D241" s="94"/>
      <c r="E241" s="94"/>
      <c r="F241" s="94"/>
      <c r="G241" s="94"/>
      <c r="H241" s="94"/>
    </row>
    <row r="242" spans="2:8" ht="15.75" customHeight="1">
      <c r="B242" s="95" t="s">
        <v>11</v>
      </c>
      <c r="C242" s="96"/>
      <c r="D242" s="96"/>
      <c r="E242" s="97"/>
      <c r="F242" s="10" t="s">
        <v>0</v>
      </c>
      <c r="G242" s="98" t="s">
        <v>3</v>
      </c>
      <c r="H242" s="98"/>
    </row>
    <row r="243" spans="2:8" ht="12.75" customHeight="1">
      <c r="B243" s="84" t="s">
        <v>61</v>
      </c>
      <c r="C243" s="14">
        <v>1</v>
      </c>
      <c r="D243" s="86" t="s">
        <v>6</v>
      </c>
      <c r="E243" s="87"/>
      <c r="F243" s="88">
        <v>2</v>
      </c>
      <c r="G243" s="89"/>
      <c r="H243" s="90"/>
    </row>
    <row r="244" spans="2:8" ht="12.75" customHeight="1">
      <c r="B244" s="85"/>
      <c r="C244" s="15">
        <v>2</v>
      </c>
      <c r="D244" s="91" t="s">
        <v>10</v>
      </c>
      <c r="E244" s="92"/>
      <c r="F244" s="88"/>
      <c r="G244" s="90"/>
      <c r="H244" s="90"/>
    </row>
    <row r="245" spans="2:8" ht="12.75" customHeight="1">
      <c r="B245" s="85"/>
      <c r="C245" s="11">
        <v>3</v>
      </c>
      <c r="D245" s="86" t="s">
        <v>9</v>
      </c>
      <c r="E245" s="87"/>
      <c r="F245" s="88"/>
      <c r="G245" s="90"/>
      <c r="H245" s="90"/>
    </row>
    <row r="246" spans="2:8" ht="12.75" customHeight="1">
      <c r="B246" s="85"/>
      <c r="C246" s="16">
        <v>4</v>
      </c>
      <c r="D246" s="86" t="s">
        <v>8</v>
      </c>
      <c r="E246" s="87"/>
      <c r="F246" s="88"/>
      <c r="G246" s="90"/>
      <c r="H246" s="90"/>
    </row>
    <row r="247" spans="2:8" ht="12.75" customHeight="1">
      <c r="B247" s="85"/>
      <c r="C247" s="16">
        <v>5</v>
      </c>
      <c r="D247" s="86" t="s">
        <v>7</v>
      </c>
      <c r="E247" s="87"/>
      <c r="F247" s="88"/>
      <c r="G247" s="90"/>
      <c r="H247" s="90"/>
    </row>
    <row r="248" spans="2:8" ht="5.25" customHeight="1">
      <c r="B248" s="83"/>
      <c r="C248" s="83"/>
      <c r="D248" s="83"/>
      <c r="E248" s="83"/>
      <c r="F248" s="83"/>
      <c r="G248" s="83"/>
      <c r="H248" s="83"/>
    </row>
    <row r="249" spans="2:8" ht="12.75" customHeight="1">
      <c r="B249" s="84" t="s">
        <v>62</v>
      </c>
      <c r="C249" s="14">
        <v>1</v>
      </c>
      <c r="D249" s="86" t="s">
        <v>6</v>
      </c>
      <c r="E249" s="87"/>
      <c r="F249" s="88">
        <v>4</v>
      </c>
      <c r="G249" s="89"/>
      <c r="H249" s="90"/>
    </row>
    <row r="250" spans="2:8" ht="12.75" customHeight="1">
      <c r="B250" s="85"/>
      <c r="C250" s="15">
        <v>2</v>
      </c>
      <c r="D250" s="91" t="s">
        <v>10</v>
      </c>
      <c r="E250" s="92"/>
      <c r="F250" s="88"/>
      <c r="G250" s="90"/>
      <c r="H250" s="90"/>
    </row>
    <row r="251" spans="2:8" ht="12.75" customHeight="1">
      <c r="B251" s="85"/>
      <c r="C251" s="11">
        <v>3</v>
      </c>
      <c r="D251" s="86" t="s">
        <v>9</v>
      </c>
      <c r="E251" s="87"/>
      <c r="F251" s="88"/>
      <c r="G251" s="90"/>
      <c r="H251" s="90"/>
    </row>
    <row r="252" spans="2:8" ht="12.75" customHeight="1">
      <c r="B252" s="85"/>
      <c r="C252" s="16">
        <v>4</v>
      </c>
      <c r="D252" s="86" t="s">
        <v>8</v>
      </c>
      <c r="E252" s="87"/>
      <c r="F252" s="88"/>
      <c r="G252" s="90"/>
      <c r="H252" s="90"/>
    </row>
    <row r="253" spans="2:8" ht="12.75" customHeight="1">
      <c r="B253" s="85"/>
      <c r="C253" s="16">
        <v>5</v>
      </c>
      <c r="D253" s="86" t="s">
        <v>7</v>
      </c>
      <c r="E253" s="87"/>
      <c r="F253" s="88"/>
      <c r="G253" s="90"/>
      <c r="H253" s="90"/>
    </row>
    <row r="254" spans="2:8" ht="5.25" customHeight="1">
      <c r="B254" s="83"/>
      <c r="C254" s="83"/>
      <c r="D254" s="83"/>
      <c r="E254" s="83"/>
      <c r="F254" s="83"/>
      <c r="G254" s="83"/>
      <c r="H254" s="83"/>
    </row>
    <row r="255" spans="2:8" ht="12.75" customHeight="1">
      <c r="B255" s="84" t="s">
        <v>63</v>
      </c>
      <c r="C255" s="14">
        <v>1</v>
      </c>
      <c r="D255" s="86" t="s">
        <v>6</v>
      </c>
      <c r="E255" s="87"/>
      <c r="F255" s="88">
        <v>5</v>
      </c>
      <c r="G255" s="89"/>
      <c r="H255" s="90"/>
    </row>
    <row r="256" spans="2:8" ht="12.75" customHeight="1">
      <c r="B256" s="85"/>
      <c r="C256" s="15">
        <v>2</v>
      </c>
      <c r="D256" s="91" t="s">
        <v>10</v>
      </c>
      <c r="E256" s="92"/>
      <c r="F256" s="88"/>
      <c r="G256" s="90"/>
      <c r="H256" s="90"/>
    </row>
    <row r="257" spans="2:8" ht="12.75" customHeight="1">
      <c r="B257" s="85"/>
      <c r="C257" s="11">
        <v>3</v>
      </c>
      <c r="D257" s="86" t="s">
        <v>9</v>
      </c>
      <c r="E257" s="87"/>
      <c r="F257" s="88"/>
      <c r="G257" s="90"/>
      <c r="H257" s="90"/>
    </row>
    <row r="258" spans="2:8" ht="12.75" customHeight="1">
      <c r="B258" s="85"/>
      <c r="C258" s="16">
        <v>4</v>
      </c>
      <c r="D258" s="86" t="s">
        <v>8</v>
      </c>
      <c r="E258" s="87"/>
      <c r="F258" s="88"/>
      <c r="G258" s="90"/>
      <c r="H258" s="90"/>
    </row>
    <row r="259" spans="2:8" ht="12.75" customHeight="1">
      <c r="B259" s="85"/>
      <c r="C259" s="16">
        <v>5</v>
      </c>
      <c r="D259" s="86" t="s">
        <v>7</v>
      </c>
      <c r="E259" s="87"/>
      <c r="F259" s="88"/>
      <c r="G259" s="90"/>
      <c r="H259" s="90"/>
    </row>
    <row r="260" spans="2:8" ht="5.25" customHeight="1">
      <c r="B260" s="83"/>
      <c r="C260" s="83"/>
      <c r="D260" s="83"/>
      <c r="E260" s="83"/>
      <c r="F260" s="83"/>
      <c r="G260" s="83"/>
      <c r="H260" s="83"/>
    </row>
    <row r="261" spans="2:8" ht="12.75" customHeight="1">
      <c r="B261" s="84" t="s">
        <v>64</v>
      </c>
      <c r="C261" s="14">
        <v>1</v>
      </c>
      <c r="D261" s="86" t="s">
        <v>6</v>
      </c>
      <c r="E261" s="87"/>
      <c r="F261" s="88">
        <v>1</v>
      </c>
      <c r="G261" s="89"/>
      <c r="H261" s="90"/>
    </row>
    <row r="262" spans="2:8" ht="12.75" customHeight="1">
      <c r="B262" s="85"/>
      <c r="C262" s="15">
        <v>2</v>
      </c>
      <c r="D262" s="91" t="s">
        <v>10</v>
      </c>
      <c r="E262" s="92"/>
      <c r="F262" s="88"/>
      <c r="G262" s="90"/>
      <c r="H262" s="90"/>
    </row>
    <row r="263" spans="2:8" ht="12.75" customHeight="1">
      <c r="B263" s="85"/>
      <c r="C263" s="11">
        <v>3</v>
      </c>
      <c r="D263" s="86" t="s">
        <v>9</v>
      </c>
      <c r="E263" s="87"/>
      <c r="F263" s="88"/>
      <c r="G263" s="90"/>
      <c r="H263" s="90"/>
    </row>
    <row r="264" spans="2:8" ht="12.75" customHeight="1">
      <c r="B264" s="85"/>
      <c r="C264" s="16">
        <v>4</v>
      </c>
      <c r="D264" s="86" t="s">
        <v>8</v>
      </c>
      <c r="E264" s="87"/>
      <c r="F264" s="88"/>
      <c r="G264" s="90"/>
      <c r="H264" s="90"/>
    </row>
    <row r="265" spans="2:8" ht="12.75" customHeight="1">
      <c r="B265" s="85"/>
      <c r="C265" s="16">
        <v>5</v>
      </c>
      <c r="D265" s="86" t="s">
        <v>7</v>
      </c>
      <c r="E265" s="87"/>
      <c r="F265" s="88"/>
      <c r="G265" s="90"/>
      <c r="H265" s="90"/>
    </row>
  </sheetData>
  <mergeCells count="397">
    <mergeCell ref="D141:E141"/>
    <mergeCell ref="B131:B135"/>
    <mergeCell ref="D131:E131"/>
    <mergeCell ref="B136:H136"/>
    <mergeCell ref="B137:B141"/>
    <mergeCell ref="D137:E137"/>
    <mergeCell ref="F137:F141"/>
    <mergeCell ref="G137:H141"/>
    <mergeCell ref="F100:F104"/>
    <mergeCell ref="F106:F110"/>
    <mergeCell ref="D107:E107"/>
    <mergeCell ref="D108:E108"/>
    <mergeCell ref="D109:E109"/>
    <mergeCell ref="D110:E110"/>
    <mergeCell ref="D101:E101"/>
    <mergeCell ref="B13:H13"/>
    <mergeCell ref="G8:H12"/>
    <mergeCell ref="D9:E9"/>
    <mergeCell ref="G14:H18"/>
    <mergeCell ref="D33:E33"/>
    <mergeCell ref="B19:H19"/>
    <mergeCell ref="D140:E140"/>
    <mergeCell ref="B50:H50"/>
    <mergeCell ref="B74:H74"/>
    <mergeCell ref="B111:H111"/>
    <mergeCell ref="F88:F92"/>
    <mergeCell ref="G88:H92"/>
    <mergeCell ref="D89:E89"/>
    <mergeCell ref="D90:E90"/>
    <mergeCell ref="D97:E97"/>
    <mergeCell ref="D139:E139"/>
    <mergeCell ref="D121:E121"/>
    <mergeCell ref="D116:E116"/>
    <mergeCell ref="D117:E117"/>
    <mergeCell ref="F125:F129"/>
    <mergeCell ref="B100:B104"/>
    <mergeCell ref="D100:E100"/>
    <mergeCell ref="E1:H1"/>
    <mergeCell ref="B20:B24"/>
    <mergeCell ref="F20:F24"/>
    <mergeCell ref="G20:H24"/>
    <mergeCell ref="B6:H6"/>
    <mergeCell ref="B8:B12"/>
    <mergeCell ref="D86:E86"/>
    <mergeCell ref="F8:F12"/>
    <mergeCell ref="B76:B80"/>
    <mergeCell ref="D76:E76"/>
    <mergeCell ref="F26:F30"/>
    <mergeCell ref="B32:B36"/>
    <mergeCell ref="F32:F36"/>
    <mergeCell ref="D83:E83"/>
    <mergeCell ref="B3:G3"/>
    <mergeCell ref="B4:G4"/>
    <mergeCell ref="D8:E8"/>
    <mergeCell ref="F76:F80"/>
    <mergeCell ref="D134:E134"/>
    <mergeCell ref="G131:H135"/>
    <mergeCell ref="G51:H55"/>
    <mergeCell ref="F131:F135"/>
    <mergeCell ref="D133:E133"/>
    <mergeCell ref="D135:E135"/>
    <mergeCell ref="D91:E91"/>
    <mergeCell ref="D138:E138"/>
    <mergeCell ref="D43:E43"/>
    <mergeCell ref="D35:E35"/>
    <mergeCell ref="G7:H7"/>
    <mergeCell ref="D14:E14"/>
    <mergeCell ref="B7:E7"/>
    <mergeCell ref="D20:E20"/>
    <mergeCell ref="D21:E21"/>
    <mergeCell ref="G76:H80"/>
    <mergeCell ref="D77:E77"/>
    <mergeCell ref="D78:E78"/>
    <mergeCell ref="D79:E79"/>
    <mergeCell ref="D80:E80"/>
    <mergeCell ref="D12:E12"/>
    <mergeCell ref="D10:E10"/>
    <mergeCell ref="D11:E11"/>
    <mergeCell ref="D28:E28"/>
    <mergeCell ref="D36:E36"/>
    <mergeCell ref="D15:E15"/>
    <mergeCell ref="D16:E16"/>
    <mergeCell ref="D17:E17"/>
    <mergeCell ref="D18:E18"/>
    <mergeCell ref="B51:B55"/>
    <mergeCell ref="D51:E51"/>
    <mergeCell ref="F51:F55"/>
    <mergeCell ref="D106:E106"/>
    <mergeCell ref="D120:E120"/>
    <mergeCell ref="G106:H110"/>
    <mergeCell ref="G100:H104"/>
    <mergeCell ref="D92:E92"/>
    <mergeCell ref="D96:E96"/>
    <mergeCell ref="D85:E85"/>
    <mergeCell ref="B81:H81"/>
    <mergeCell ref="B87:H87"/>
    <mergeCell ref="B82:B86"/>
    <mergeCell ref="D82:E82"/>
    <mergeCell ref="F113:F117"/>
    <mergeCell ref="D102:E102"/>
    <mergeCell ref="D103:E103"/>
    <mergeCell ref="D104:E104"/>
    <mergeCell ref="B88:B92"/>
    <mergeCell ref="D88:E88"/>
    <mergeCell ref="B25:H25"/>
    <mergeCell ref="F14:F18"/>
    <mergeCell ref="D23:E23"/>
    <mergeCell ref="D26:E26"/>
    <mergeCell ref="D27:E27"/>
    <mergeCell ref="D24:E24"/>
    <mergeCell ref="D29:E29"/>
    <mergeCell ref="D30:E30"/>
    <mergeCell ref="D22:E22"/>
    <mergeCell ref="B14:B18"/>
    <mergeCell ref="D127:E127"/>
    <mergeCell ref="D128:E128"/>
    <mergeCell ref="D119:E119"/>
    <mergeCell ref="D114:E114"/>
    <mergeCell ref="D32:E32"/>
    <mergeCell ref="B37:H37"/>
    <mergeCell ref="B26:B30"/>
    <mergeCell ref="B31:H31"/>
    <mergeCell ref="G26:H30"/>
    <mergeCell ref="G32:H36"/>
    <mergeCell ref="G38:H38"/>
    <mergeCell ref="B44:H44"/>
    <mergeCell ref="B38:E38"/>
    <mergeCell ref="B39:B43"/>
    <mergeCell ref="D39:E39"/>
    <mergeCell ref="F39:F43"/>
    <mergeCell ref="G39:H43"/>
    <mergeCell ref="D40:E40"/>
    <mergeCell ref="D41:E41"/>
    <mergeCell ref="D42:E42"/>
    <mergeCell ref="D34:E34"/>
    <mergeCell ref="G125:H129"/>
    <mergeCell ref="F119:F123"/>
    <mergeCell ref="G119:H123"/>
    <mergeCell ref="B45:B49"/>
    <mergeCell ref="D45:E45"/>
    <mergeCell ref="F45:F49"/>
    <mergeCell ref="G45:H49"/>
    <mergeCell ref="D46:E46"/>
    <mergeCell ref="D47:E47"/>
    <mergeCell ref="D48:E48"/>
    <mergeCell ref="B105:H105"/>
    <mergeCell ref="B106:B110"/>
    <mergeCell ref="B93:H93"/>
    <mergeCell ref="B99:H99"/>
    <mergeCell ref="B94:B98"/>
    <mergeCell ref="D94:E94"/>
    <mergeCell ref="F94:F98"/>
    <mergeCell ref="G94:H98"/>
    <mergeCell ref="D95:E95"/>
    <mergeCell ref="D98:E98"/>
    <mergeCell ref="D49:E49"/>
    <mergeCell ref="D52:E52"/>
    <mergeCell ref="D53:E53"/>
    <mergeCell ref="D54:E54"/>
    <mergeCell ref="D55:E55"/>
    <mergeCell ref="D66:E66"/>
    <mergeCell ref="D64:E64"/>
    <mergeCell ref="D65:E65"/>
    <mergeCell ref="D67:E67"/>
    <mergeCell ref="B56:H56"/>
    <mergeCell ref="B57:B61"/>
    <mergeCell ref="D57:E57"/>
    <mergeCell ref="F57:F61"/>
    <mergeCell ref="D59:E59"/>
    <mergeCell ref="D60:E60"/>
    <mergeCell ref="D61:E61"/>
    <mergeCell ref="B62:H62"/>
    <mergeCell ref="G75:H75"/>
    <mergeCell ref="G57:H61"/>
    <mergeCell ref="D58:E58"/>
    <mergeCell ref="D72:E72"/>
    <mergeCell ref="B130:H130"/>
    <mergeCell ref="B75:E75"/>
    <mergeCell ref="B112:E112"/>
    <mergeCell ref="D73:E73"/>
    <mergeCell ref="F63:F67"/>
    <mergeCell ref="G63:H67"/>
    <mergeCell ref="B68:H68"/>
    <mergeCell ref="B63:B67"/>
    <mergeCell ref="D63:E63"/>
    <mergeCell ref="F82:F86"/>
    <mergeCell ref="G82:H86"/>
    <mergeCell ref="D84:E84"/>
    <mergeCell ref="B125:B129"/>
    <mergeCell ref="G112:H112"/>
    <mergeCell ref="B118:H118"/>
    <mergeCell ref="B113:B117"/>
    <mergeCell ref="D113:E113"/>
    <mergeCell ref="D115:E115"/>
    <mergeCell ref="D129:E129"/>
    <mergeCell ref="B119:B123"/>
    <mergeCell ref="B144:B148"/>
    <mergeCell ref="D144:E144"/>
    <mergeCell ref="F144:F148"/>
    <mergeCell ref="G144:H148"/>
    <mergeCell ref="D145:E145"/>
    <mergeCell ref="D146:E146"/>
    <mergeCell ref="D147:E147"/>
    <mergeCell ref="D148:E148"/>
    <mergeCell ref="B69:B73"/>
    <mergeCell ref="D69:E69"/>
    <mergeCell ref="B142:H142"/>
    <mergeCell ref="B143:E143"/>
    <mergeCell ref="G143:H143"/>
    <mergeCell ref="F69:F73"/>
    <mergeCell ref="G69:H73"/>
    <mergeCell ref="D70:E70"/>
    <mergeCell ref="G113:H117"/>
    <mergeCell ref="D71:E71"/>
    <mergeCell ref="B124:H124"/>
    <mergeCell ref="D132:E132"/>
    <mergeCell ref="D122:E122"/>
    <mergeCell ref="D123:E123"/>
    <mergeCell ref="D125:E125"/>
    <mergeCell ref="D126:E126"/>
    <mergeCell ref="B149:H149"/>
    <mergeCell ref="B150:B154"/>
    <mergeCell ref="D150:E150"/>
    <mergeCell ref="F150:F154"/>
    <mergeCell ref="G150:H154"/>
    <mergeCell ref="D151:E151"/>
    <mergeCell ref="D152:E152"/>
    <mergeCell ref="D153:E153"/>
    <mergeCell ref="D154:E154"/>
    <mergeCell ref="B155:H155"/>
    <mergeCell ref="B156:B160"/>
    <mergeCell ref="D156:E156"/>
    <mergeCell ref="F156:F160"/>
    <mergeCell ref="G156:H160"/>
    <mergeCell ref="D157:E157"/>
    <mergeCell ref="D158:E158"/>
    <mergeCell ref="D159:E159"/>
    <mergeCell ref="D160:E160"/>
    <mergeCell ref="B161:H161"/>
    <mergeCell ref="B162:B166"/>
    <mergeCell ref="D162:E162"/>
    <mergeCell ref="F162:F166"/>
    <mergeCell ref="G162:H166"/>
    <mergeCell ref="D163:E163"/>
    <mergeCell ref="D164:E164"/>
    <mergeCell ref="D165:E165"/>
    <mergeCell ref="D166:E166"/>
    <mergeCell ref="B167:H167"/>
    <mergeCell ref="B168:B172"/>
    <mergeCell ref="D168:E168"/>
    <mergeCell ref="F168:F172"/>
    <mergeCell ref="G168:H172"/>
    <mergeCell ref="D169:E169"/>
    <mergeCell ref="D170:E170"/>
    <mergeCell ref="D171:E171"/>
    <mergeCell ref="D172:E172"/>
    <mergeCell ref="B173:H173"/>
    <mergeCell ref="B174:B178"/>
    <mergeCell ref="D174:E174"/>
    <mergeCell ref="F174:F178"/>
    <mergeCell ref="G174:H178"/>
    <mergeCell ref="D175:E175"/>
    <mergeCell ref="D176:E176"/>
    <mergeCell ref="D177:E177"/>
    <mergeCell ref="D178:E178"/>
    <mergeCell ref="B179:H179"/>
    <mergeCell ref="B180:E180"/>
    <mergeCell ref="G180:H180"/>
    <mergeCell ref="B181:B185"/>
    <mergeCell ref="D181:E181"/>
    <mergeCell ref="F181:F185"/>
    <mergeCell ref="G181:H185"/>
    <mergeCell ref="D182:E182"/>
    <mergeCell ref="D183:E183"/>
    <mergeCell ref="D184:E184"/>
    <mergeCell ref="D185:E185"/>
    <mergeCell ref="B186:H186"/>
    <mergeCell ref="B187:B191"/>
    <mergeCell ref="D187:E187"/>
    <mergeCell ref="F187:F191"/>
    <mergeCell ref="G187:H191"/>
    <mergeCell ref="D188:E188"/>
    <mergeCell ref="D189:E189"/>
    <mergeCell ref="D190:E190"/>
    <mergeCell ref="D191:E191"/>
    <mergeCell ref="B192:H192"/>
    <mergeCell ref="B193:B197"/>
    <mergeCell ref="D193:E193"/>
    <mergeCell ref="F193:F197"/>
    <mergeCell ref="G193:H197"/>
    <mergeCell ref="D194:E194"/>
    <mergeCell ref="D195:E195"/>
    <mergeCell ref="D196:E196"/>
    <mergeCell ref="D197:E197"/>
    <mergeCell ref="B198:H198"/>
    <mergeCell ref="B199:B203"/>
    <mergeCell ref="D199:E199"/>
    <mergeCell ref="F199:F203"/>
    <mergeCell ref="G199:H203"/>
    <mergeCell ref="D200:E200"/>
    <mergeCell ref="D201:E201"/>
    <mergeCell ref="D202:E202"/>
    <mergeCell ref="D203:E203"/>
    <mergeCell ref="B204:H204"/>
    <mergeCell ref="B205:B209"/>
    <mergeCell ref="D205:E205"/>
    <mergeCell ref="F205:F209"/>
    <mergeCell ref="G205:H209"/>
    <mergeCell ref="D206:E206"/>
    <mergeCell ref="D207:E207"/>
    <mergeCell ref="D208:E208"/>
    <mergeCell ref="D209:E209"/>
    <mergeCell ref="B210:H210"/>
    <mergeCell ref="B211:B215"/>
    <mergeCell ref="D211:E211"/>
    <mergeCell ref="F211:F215"/>
    <mergeCell ref="G211:H215"/>
    <mergeCell ref="D212:E212"/>
    <mergeCell ref="D213:E213"/>
    <mergeCell ref="D214:E214"/>
    <mergeCell ref="D215:E215"/>
    <mergeCell ref="B216:H216"/>
    <mergeCell ref="B217:E217"/>
    <mergeCell ref="G217:H217"/>
    <mergeCell ref="B218:B222"/>
    <mergeCell ref="D218:E218"/>
    <mergeCell ref="F218:F222"/>
    <mergeCell ref="G218:H222"/>
    <mergeCell ref="D219:E219"/>
    <mergeCell ref="D220:E220"/>
    <mergeCell ref="D221:E221"/>
    <mergeCell ref="D222:E222"/>
    <mergeCell ref="B223:H223"/>
    <mergeCell ref="B224:B228"/>
    <mergeCell ref="D224:E224"/>
    <mergeCell ref="F224:F228"/>
    <mergeCell ref="G224:H228"/>
    <mergeCell ref="D225:E225"/>
    <mergeCell ref="D226:E226"/>
    <mergeCell ref="D227:E227"/>
    <mergeCell ref="D228:E228"/>
    <mergeCell ref="B229:H229"/>
    <mergeCell ref="B230:B234"/>
    <mergeCell ref="D230:E230"/>
    <mergeCell ref="F230:F234"/>
    <mergeCell ref="G230:H234"/>
    <mergeCell ref="D231:E231"/>
    <mergeCell ref="D232:E232"/>
    <mergeCell ref="D233:E233"/>
    <mergeCell ref="D234:E234"/>
    <mergeCell ref="B243:B247"/>
    <mergeCell ref="D243:E243"/>
    <mergeCell ref="F243:F247"/>
    <mergeCell ref="G243:H247"/>
    <mergeCell ref="D244:E244"/>
    <mergeCell ref="D245:E245"/>
    <mergeCell ref="D246:E246"/>
    <mergeCell ref="D247:E247"/>
    <mergeCell ref="B235:H235"/>
    <mergeCell ref="B236:B240"/>
    <mergeCell ref="D236:E236"/>
    <mergeCell ref="F236:F240"/>
    <mergeCell ref="G236:H240"/>
    <mergeCell ref="D237:E237"/>
    <mergeCell ref="D238:E238"/>
    <mergeCell ref="D239:E239"/>
    <mergeCell ref="D240:E240"/>
    <mergeCell ref="B241:H241"/>
    <mergeCell ref="B242:E242"/>
    <mergeCell ref="G242:H242"/>
    <mergeCell ref="B248:H248"/>
    <mergeCell ref="B249:B253"/>
    <mergeCell ref="D249:E249"/>
    <mergeCell ref="F249:F253"/>
    <mergeCell ref="G249:H253"/>
    <mergeCell ref="D250:E250"/>
    <mergeCell ref="D251:E251"/>
    <mergeCell ref="D252:E252"/>
    <mergeCell ref="D253:E253"/>
    <mergeCell ref="B254:H254"/>
    <mergeCell ref="B255:B259"/>
    <mergeCell ref="D255:E255"/>
    <mergeCell ref="F255:F259"/>
    <mergeCell ref="G255:H259"/>
    <mergeCell ref="D256:E256"/>
    <mergeCell ref="D257:E257"/>
    <mergeCell ref="D258:E258"/>
    <mergeCell ref="D259:E259"/>
    <mergeCell ref="B260:H260"/>
    <mergeCell ref="B261:B265"/>
    <mergeCell ref="D261:E261"/>
    <mergeCell ref="F261:F265"/>
    <mergeCell ref="G261:H265"/>
    <mergeCell ref="D262:E262"/>
    <mergeCell ref="D263:E263"/>
    <mergeCell ref="D264:E264"/>
    <mergeCell ref="D265:E265"/>
  </mergeCells>
  <phoneticPr fontId="0" type="noConversion"/>
  <conditionalFormatting sqref="F144:F148 F150:F154 F156:F160 F162:F178 F181:F185 F187:F191 F193:F197 F199:F215 F218:F222 F224:F228 F230:F234 F236:F241 F243:F265 F76:F80 F82:F86 F88:F92 F94:F98 F100:F104 F106:F110 F113:F117 F119:F123 F69:F73 F39:F43 F45:F49 F51:F55 F57:F61 F63:F67 F125:F129 F131:F141 F8:F12 F14:F18 F20:F24 F26:F30 F32:F36">
    <cfRule type="cellIs" dxfId="12" priority="22" stopIfTrue="1" operator="lessThanOrEqual">
      <formula>1</formula>
    </cfRule>
    <cfRule type="cellIs" dxfId="11" priority="23" stopIfTrue="1" operator="between">
      <formula>2</formula>
      <formula>3.5</formula>
    </cfRule>
    <cfRule type="cellIs" dxfId="10" priority="24" stopIfTrue="1" operator="greaterThanOrEqual">
      <formula>4</formula>
    </cfRule>
  </conditionalFormatting>
  <dataValidations count="1">
    <dataValidation type="list" allowBlank="1" showInputMessage="1" showErrorMessage="1" sqref="F137:F141 F32:F36 F26:F30 F20:F24 F14:F18 F8:F12 F131:F135 F125:F129 F69:F73 F39:F43 F45:F49 F51:F55 F57:F61 F113:F117 F119:F123 F100:F104 F94:F98 F88:F92 F82:F86 F76:F80 F106:F110 F63:F67 F174:F178 F168:F172 F150:F154 F144:F148 F156:F160 F162:F166 F211:F215 F205:F209 F187:F191 F181:F185 F193:F197 F199:F203 F224:F228 F218:F222 F230:F234 F236:F240 F249:F253 F243:F247 F255:F259 F261:F265">
      <formula1>"1,2,3,4,5"</formula1>
    </dataValidation>
  </dataValidations>
  <pageMargins left="0.75" right="0.75" top="1" bottom="1" header="0.5" footer="0.5"/>
  <pageSetup scale="51" fitToHeight="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M13"/>
  <sheetViews>
    <sheetView showGridLines="0" showRowColHeaders="0" tabSelected="1" workbookViewId="0">
      <selection activeCell="C4" sqref="C4"/>
    </sheetView>
  </sheetViews>
  <sheetFormatPr baseColWidth="10" defaultColWidth="8.83203125" defaultRowHeight="13" x14ac:dyDescent="0"/>
  <cols>
    <col min="1" max="1" width="2.33203125" style="8" customWidth="1"/>
    <col min="2" max="2" width="45" style="8" customWidth="1"/>
    <col min="3" max="3" width="16.5" style="8" customWidth="1"/>
    <col min="4" max="4" width="17.5" style="8" hidden="1" customWidth="1"/>
    <col min="5" max="5" width="15.1640625" style="8" customWidth="1"/>
    <col min="6" max="12" width="8.83203125" style="8"/>
    <col min="13" max="13" width="32.83203125" style="8" customWidth="1"/>
    <col min="14" max="16384" width="8.83203125" style="8"/>
  </cols>
  <sheetData>
    <row r="1" spans="2:13" ht="61.5" customHeight="1">
      <c r="F1" s="108" t="s">
        <v>18</v>
      </c>
      <c r="G1" s="108"/>
      <c r="H1" s="108"/>
      <c r="I1" s="108"/>
      <c r="J1" s="108"/>
      <c r="K1" s="108"/>
      <c r="L1" s="108"/>
      <c r="M1" s="108"/>
    </row>
    <row r="2" spans="2:13" ht="48.75" customHeight="1">
      <c r="B2" s="19" t="s">
        <v>23</v>
      </c>
      <c r="C2" s="9" t="s">
        <v>4</v>
      </c>
      <c r="D2" s="9" t="s">
        <v>5</v>
      </c>
      <c r="E2" s="9" t="s">
        <v>5</v>
      </c>
      <c r="F2" s="105" t="s">
        <v>24</v>
      </c>
      <c r="G2" s="106"/>
      <c r="H2" s="106"/>
      <c r="I2" s="106"/>
      <c r="J2" s="106"/>
      <c r="K2" s="106"/>
      <c r="L2" s="106"/>
      <c r="M2" s="107"/>
    </row>
    <row r="3" spans="2:13" ht="30" customHeight="1">
      <c r="B3" s="48" t="str">
        <f>'Self Assessment'!B6</f>
        <v>Senior Management Commitment</v>
      </c>
      <c r="C3" s="18">
        <f>SUM(Recommendations!C5:C9)/5</f>
        <v>2.6</v>
      </c>
      <c r="D3" s="18">
        <f>C3+0.5</f>
        <v>3.1</v>
      </c>
      <c r="E3" s="51">
        <f>IF(D3&gt;5,B13,D3)</f>
        <v>3.1</v>
      </c>
      <c r="F3" s="52"/>
      <c r="G3" s="53"/>
      <c r="H3" s="53"/>
      <c r="I3" s="53"/>
      <c r="J3" s="53"/>
      <c r="K3" s="53"/>
      <c r="L3" s="53"/>
      <c r="M3" s="54"/>
    </row>
    <row r="4" spans="2:13" ht="30" customHeight="1">
      <c r="B4" s="48" t="str">
        <f>'Self Assessment'!B37:H37</f>
        <v>Social Media Knowledge</v>
      </c>
      <c r="C4" s="18">
        <f>SUM(Recommendations!C12:C17)/6</f>
        <v>2.6666666666666665</v>
      </c>
      <c r="D4" s="18">
        <f t="shared" ref="D4:D10" si="0">C4+0.5</f>
        <v>3.1666666666666665</v>
      </c>
      <c r="E4" s="51">
        <f>IF(D4&gt;5,B13,D4)</f>
        <v>3.1666666666666665</v>
      </c>
      <c r="F4" s="55"/>
      <c r="G4" s="56"/>
      <c r="H4" s="56"/>
      <c r="I4" s="56"/>
      <c r="J4" s="56"/>
      <c r="K4" s="56"/>
      <c r="L4" s="56"/>
      <c r="M4" s="57"/>
    </row>
    <row r="5" spans="2:13" ht="30" customHeight="1">
      <c r="B5" s="48" t="str">
        <f>'Self Assessment'!B74:H74</f>
        <v>Customer Engagement</v>
      </c>
      <c r="C5" s="18">
        <f>SUM(Recommendations!C20:C25)/6</f>
        <v>3.5</v>
      </c>
      <c r="D5" s="18">
        <f t="shared" si="0"/>
        <v>4</v>
      </c>
      <c r="E5" s="51">
        <f>IF(D5&gt;5,B13,D5)</f>
        <v>4</v>
      </c>
      <c r="F5" s="55"/>
      <c r="G5" s="56"/>
      <c r="H5" s="56"/>
      <c r="I5" s="56"/>
      <c r="J5" s="56"/>
      <c r="K5" s="56"/>
      <c r="L5" s="56"/>
      <c r="M5" s="57"/>
    </row>
    <row r="6" spans="2:13" ht="30" customHeight="1">
      <c r="B6" s="48" t="str">
        <f>'Self Assessment'!B111:H111</f>
        <v>Competitive Insight</v>
      </c>
      <c r="C6" s="18">
        <f>SUM(Recommendations!C28:C32)/5</f>
        <v>1.4</v>
      </c>
      <c r="D6" s="18">
        <f t="shared" si="0"/>
        <v>1.9</v>
      </c>
      <c r="E6" s="51">
        <f>IF(D6&gt;5,B13,D6)</f>
        <v>1.9</v>
      </c>
      <c r="F6" s="55"/>
      <c r="G6" s="56"/>
      <c r="H6" s="56"/>
      <c r="I6" s="56"/>
      <c r="J6" s="56"/>
      <c r="K6" s="56"/>
      <c r="L6" s="56"/>
      <c r="M6" s="57"/>
    </row>
    <row r="7" spans="2:13" ht="30" customHeight="1">
      <c r="B7" s="48" t="str">
        <f>'Self Assessment'!B142:H142</f>
        <v>Staff &amp; Resources</v>
      </c>
      <c r="C7" s="18">
        <f>SUM(Recommendations!C35:C40)/6</f>
        <v>2.8333333333333335</v>
      </c>
      <c r="D7" s="18">
        <f t="shared" si="0"/>
        <v>3.3333333333333335</v>
      </c>
      <c r="E7" s="51">
        <f>IF(D7&gt;5,B13,D7)</f>
        <v>3.3333333333333335</v>
      </c>
      <c r="F7" s="55"/>
      <c r="G7" s="56"/>
      <c r="H7" s="56"/>
      <c r="I7" s="56"/>
      <c r="J7" s="56"/>
      <c r="K7" s="56"/>
      <c r="L7" s="56"/>
      <c r="M7" s="57"/>
    </row>
    <row r="8" spans="2:13" ht="30" customHeight="1">
      <c r="B8" s="48" t="str">
        <f>'Self Assessment'!B179:H179</f>
        <v>Plan &amp; Channel Selection</v>
      </c>
      <c r="C8" s="18">
        <f>SUM(Recommendations!C43:C48)/6</f>
        <v>3.6666666666666665</v>
      </c>
      <c r="D8" s="18">
        <f t="shared" si="0"/>
        <v>4.1666666666666661</v>
      </c>
      <c r="E8" s="51">
        <f>IF(D8&gt;5,B13,D8)</f>
        <v>4.1666666666666661</v>
      </c>
      <c r="F8" s="55"/>
      <c r="G8" s="56"/>
      <c r="H8" s="56"/>
      <c r="I8" s="56"/>
      <c r="J8" s="56"/>
      <c r="K8" s="56"/>
      <c r="L8" s="56"/>
      <c r="M8" s="57"/>
    </row>
    <row r="9" spans="2:13" ht="30" customHeight="1">
      <c r="B9" s="48" t="str">
        <f>'Self Assessment'!B216:H216</f>
        <v>Process Documentation</v>
      </c>
      <c r="C9" s="18">
        <f>SUM(Recommendations!C51:C54)/4</f>
        <v>1.75</v>
      </c>
      <c r="D9" s="18">
        <f t="shared" si="0"/>
        <v>2.25</v>
      </c>
      <c r="E9" s="51">
        <f>IF(D9&gt;5,B13,D9)</f>
        <v>2.25</v>
      </c>
      <c r="F9" s="55"/>
      <c r="G9" s="56"/>
      <c r="H9" s="56"/>
      <c r="I9" s="56"/>
      <c r="J9" s="56"/>
      <c r="K9" s="56"/>
      <c r="L9" s="56"/>
      <c r="M9" s="57"/>
    </row>
    <row r="10" spans="2:13" ht="30" customHeight="1">
      <c r="B10" s="48" t="str">
        <f>'Self Assessment'!B241:H241</f>
        <v>Governance &amp; Measurement</v>
      </c>
      <c r="C10" s="18">
        <f>SUM(Recommendations!C57:C60)/4</f>
        <v>3</v>
      </c>
      <c r="D10" s="18">
        <f t="shared" si="0"/>
        <v>3.5</v>
      </c>
      <c r="E10" s="51">
        <f>IF(D10&gt;5,B13,D10)</f>
        <v>3.5</v>
      </c>
      <c r="F10" s="55"/>
      <c r="G10" s="56"/>
      <c r="H10" s="56"/>
      <c r="I10" s="56"/>
      <c r="J10" s="56"/>
      <c r="K10" s="56"/>
      <c r="L10" s="56"/>
      <c r="M10" s="57"/>
    </row>
    <row r="11" spans="2:13" ht="7.5" customHeight="1">
      <c r="B11" s="64">
        <v>5</v>
      </c>
      <c r="C11" s="50"/>
      <c r="D11" s="50"/>
      <c r="E11" s="50"/>
      <c r="F11" s="58"/>
      <c r="G11" s="59"/>
      <c r="H11" s="59"/>
      <c r="I11" s="59"/>
      <c r="J11" s="59"/>
      <c r="K11" s="59"/>
      <c r="L11" s="59"/>
      <c r="M11" s="60"/>
    </row>
    <row r="12" spans="2:13" ht="48.75" customHeight="1">
      <c r="B12" s="13" t="s">
        <v>25</v>
      </c>
      <c r="C12" s="109">
        <f>(SUM(Recommendations!C5:C9)*Weighting!B6+SUM(Recommendations!C12:C17)*Weighting!C6+SUM(Recommendations!C20:C25)*Weighting!D6+SUM(Recommendations!C28:C32)*Weighting!E6+SUM(Recommendations!C35:C40)*Weighting!F6+SUM(Recommendations!C43:C48)*Weighting!G6+SUM(Recommendations!C51:C54)*Weighting!H6+SUM(Recommendations!C57:C60)*Weighting!I6)/(C13)*100</f>
        <v>57.064220183486235</v>
      </c>
      <c r="D12" s="110">
        <f>C12+0.5</f>
        <v>57.564220183486235</v>
      </c>
      <c r="E12" s="110">
        <f>IF(D12&gt;5,B13,D12)</f>
        <v>5</v>
      </c>
      <c r="F12" s="61"/>
      <c r="G12" s="62"/>
      <c r="H12" s="62"/>
      <c r="I12" s="62"/>
      <c r="J12" s="62"/>
      <c r="K12" s="62"/>
      <c r="L12" s="62"/>
      <c r="M12" s="63"/>
    </row>
    <row r="13" spans="2:13">
      <c r="B13" s="21">
        <v>5</v>
      </c>
      <c r="C13" s="21">
        <f>(Weighting!B6*25)+(Weighting!C6*30)+(Weighting!D6*30)+(Weighting!E6*25)+(Weighting!F6*30)+(Weighting!G6*30)+(Weighting!H6*20)+(Weighting!I6*20)</f>
        <v>27.25</v>
      </c>
    </row>
  </sheetData>
  <mergeCells count="3">
    <mergeCell ref="F2:M2"/>
    <mergeCell ref="F1:M1"/>
    <mergeCell ref="C12:E12"/>
  </mergeCells>
  <phoneticPr fontId="21" type="noConversion"/>
  <conditionalFormatting sqref="C3:E10">
    <cfRule type="cellIs" dxfId="9" priority="1" stopIfTrue="1" operator="lessThanOrEqual">
      <formula>1.99999999999999</formula>
    </cfRule>
    <cfRule type="cellIs" dxfId="8" priority="2" stopIfTrue="1" operator="between">
      <formula>2</formula>
      <formula>3.99999999999999</formula>
    </cfRule>
    <cfRule type="cellIs" dxfId="7" priority="3" stopIfTrue="1" operator="between">
      <formula>4</formula>
      <formula>5</formula>
    </cfRule>
  </conditionalFormatting>
  <pageMargins left="0.70866141732283472" right="0.70866141732283472" top="0.74803149606299213" bottom="0.74803149606299213" header="0.31496062992125984" footer="0.31496062992125984"/>
  <pageSetup scale="71" orientation="landscape" horizontalDpi="200" verticalDpi="2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K121"/>
  <sheetViews>
    <sheetView showGridLines="0" showRowColHeaders="0" topLeftCell="B1" workbookViewId="0">
      <selection activeCell="B3" sqref="B3"/>
    </sheetView>
  </sheetViews>
  <sheetFormatPr baseColWidth="10" defaultColWidth="8.83203125" defaultRowHeight="12" x14ac:dyDescent="0"/>
  <cols>
    <col min="1" max="1" width="2.33203125" style="1" customWidth="1"/>
    <col min="2" max="2" width="64.6640625" style="1" customWidth="1"/>
    <col min="3" max="3" width="16.33203125" style="1" customWidth="1"/>
    <col min="4" max="10" width="8.83203125" style="1"/>
    <col min="11" max="11" width="32.5" style="1" customWidth="1"/>
    <col min="12" max="16384" width="8.83203125" style="1"/>
  </cols>
  <sheetData>
    <row r="1" spans="2:11" ht="36.75" customHeight="1">
      <c r="B1" s="118"/>
      <c r="C1" s="118"/>
      <c r="D1" s="80" t="s">
        <v>2</v>
      </c>
      <c r="E1" s="80"/>
      <c r="F1" s="80"/>
      <c r="G1" s="80"/>
      <c r="H1" s="80"/>
      <c r="I1" s="80"/>
      <c r="J1" s="80"/>
      <c r="K1" s="80"/>
    </row>
    <row r="2" spans="2:11" ht="21" customHeight="1">
      <c r="B2" s="2"/>
      <c r="C2" s="22"/>
    </row>
    <row r="3" spans="2:11" ht="30" customHeight="1">
      <c r="B3" s="66" t="s">
        <v>26</v>
      </c>
      <c r="C3" s="12" t="s">
        <v>1</v>
      </c>
      <c r="D3" s="119" t="s">
        <v>2</v>
      </c>
      <c r="E3" s="120"/>
      <c r="F3" s="120"/>
      <c r="G3" s="120"/>
      <c r="H3" s="120"/>
      <c r="I3" s="120"/>
      <c r="J3" s="120"/>
      <c r="K3" s="121"/>
    </row>
    <row r="4" spans="2:11" ht="21" customHeight="1">
      <c r="B4" s="111" t="str">
        <f>'Self Assessment'!B6:H6</f>
        <v>Senior Management Commitment</v>
      </c>
      <c r="C4" s="111"/>
      <c r="D4" s="111"/>
      <c r="E4" s="111"/>
      <c r="F4" s="111"/>
      <c r="G4" s="111"/>
      <c r="H4" s="111"/>
      <c r="I4" s="111"/>
      <c r="J4" s="111"/>
      <c r="K4" s="111"/>
    </row>
    <row r="5" spans="2:11" ht="17.25" customHeight="1">
      <c r="B5" s="20" t="s">
        <v>66</v>
      </c>
      <c r="C5" s="17">
        <f>'Self Assessment'!F8</f>
        <v>4</v>
      </c>
      <c r="D5" s="112">
        <f>IF(C5&lt;4,B62,C62)</f>
        <v>0</v>
      </c>
      <c r="E5" s="113"/>
      <c r="F5" s="113"/>
      <c r="G5" s="113"/>
      <c r="H5" s="113"/>
      <c r="I5" s="113"/>
      <c r="J5" s="113"/>
      <c r="K5" s="114"/>
    </row>
    <row r="6" spans="2:11" ht="17.25" customHeight="1">
      <c r="B6" s="20" t="s">
        <v>36</v>
      </c>
      <c r="C6" s="17">
        <f>'Self Assessment'!F14</f>
        <v>3</v>
      </c>
      <c r="D6" s="112" t="str">
        <f>IF(C6&lt;4,B63,C63)</f>
        <v>Prepare a presentation to explain why social media should be a long term priority</v>
      </c>
      <c r="E6" s="113"/>
      <c r="F6" s="113"/>
      <c r="G6" s="113"/>
      <c r="H6" s="113"/>
      <c r="I6" s="113"/>
      <c r="J6" s="113"/>
      <c r="K6" s="114"/>
    </row>
    <row r="7" spans="2:11" ht="17.25" customHeight="1">
      <c r="B7" s="20" t="s">
        <v>67</v>
      </c>
      <c r="C7" s="17">
        <f>'Self Assessment'!F20</f>
        <v>3</v>
      </c>
      <c r="D7" s="112" t="str">
        <f>IF(C7&lt;4,B64,C64)</f>
        <v>Create a RACI Matrix with Management skill set and get commitment based on individual areas of expertise</v>
      </c>
      <c r="E7" s="113"/>
      <c r="F7" s="113"/>
      <c r="G7" s="113"/>
      <c r="H7" s="113"/>
      <c r="I7" s="113"/>
      <c r="J7" s="113"/>
      <c r="K7" s="114"/>
    </row>
    <row r="8" spans="2:11" ht="17.25" customHeight="1">
      <c r="B8" s="20" t="s">
        <v>68</v>
      </c>
      <c r="C8" s="17">
        <f>'Self Assessment'!F26</f>
        <v>2</v>
      </c>
      <c r="D8" s="112" t="str">
        <f>IF(C8&lt;4,B65,C65)</f>
        <v>Build a business case and provide examples of how feedback from customer views can benefit the organization</v>
      </c>
      <c r="E8" s="113"/>
      <c r="F8" s="113"/>
      <c r="G8" s="113"/>
      <c r="H8" s="113"/>
      <c r="I8" s="113"/>
      <c r="J8" s="113"/>
      <c r="K8" s="114"/>
    </row>
    <row r="9" spans="2:11" ht="17.25" customHeight="1">
      <c r="B9" s="20" t="s">
        <v>69</v>
      </c>
      <c r="C9" s="17">
        <f>'Self Assessment'!F32</f>
        <v>1</v>
      </c>
      <c r="D9" s="112" t="str">
        <f>IF(C9&lt;4,B66,C66)</f>
        <v>Obtain Budget and Approval of the Social Media Business Case</v>
      </c>
      <c r="E9" s="113"/>
      <c r="F9" s="113"/>
      <c r="G9" s="113"/>
      <c r="H9" s="113"/>
      <c r="I9" s="113"/>
      <c r="J9" s="113"/>
      <c r="K9" s="114"/>
    </row>
    <row r="10" spans="2:11" ht="6" customHeight="1">
      <c r="B10" s="115"/>
      <c r="C10" s="116"/>
      <c r="D10" s="116"/>
      <c r="E10" s="116"/>
      <c r="F10" s="116"/>
      <c r="G10" s="116"/>
      <c r="H10" s="116"/>
      <c r="I10" s="116"/>
      <c r="J10" s="116"/>
      <c r="K10" s="117"/>
    </row>
    <row r="11" spans="2:11" ht="21" customHeight="1">
      <c r="B11" s="111" t="str">
        <f>'Self Assessment'!B37:H37</f>
        <v>Social Media Knowledge</v>
      </c>
      <c r="C11" s="111"/>
      <c r="D11" s="111"/>
      <c r="E11" s="111"/>
      <c r="F11" s="111"/>
      <c r="G11" s="111"/>
      <c r="H11" s="111"/>
      <c r="I11" s="111"/>
      <c r="J11" s="111"/>
      <c r="K11" s="111"/>
    </row>
    <row r="12" spans="2:11" ht="17.25" customHeight="1">
      <c r="B12" s="20" t="s">
        <v>70</v>
      </c>
      <c r="C12" s="17">
        <f>'Self Assessment'!F39</f>
        <v>3</v>
      </c>
      <c r="D12" s="112" t="str">
        <f t="shared" ref="D12:D17" si="0">IF(C12&lt;4,B67,C67)</f>
        <v>Use Demand Metric's "Top Social Media Sites Database" to review 70+ top Social Media sites available</v>
      </c>
      <c r="E12" s="113"/>
      <c r="F12" s="113"/>
      <c r="G12" s="113"/>
      <c r="H12" s="113"/>
      <c r="I12" s="113"/>
      <c r="J12" s="113"/>
      <c r="K12" s="114"/>
    </row>
    <row r="13" spans="2:11" ht="17.25" customHeight="1">
      <c r="B13" s="20" t="s">
        <v>71</v>
      </c>
      <c r="C13" s="17">
        <f>'Self Assessment'!F45</f>
        <v>2</v>
      </c>
      <c r="D13" s="112" t="str">
        <f t="shared" si="0"/>
        <v>Use Demand Metric's "Social Media Usage Survey" to get a better understanding of how Social Media is being used</v>
      </c>
      <c r="E13" s="113"/>
      <c r="F13" s="113"/>
      <c r="G13" s="113"/>
      <c r="H13" s="113"/>
      <c r="I13" s="113"/>
      <c r="J13" s="113"/>
      <c r="K13" s="114"/>
    </row>
    <row r="14" spans="2:11" ht="17.25" customHeight="1">
      <c r="B14" s="20" t="s">
        <v>72</v>
      </c>
      <c r="C14" s="17">
        <f>'Self Assessment'!F51</f>
        <v>1</v>
      </c>
      <c r="D14" s="112" t="str">
        <f t="shared" si="0"/>
        <v>Obtain, read and analyze benchmarking reports from reputable firms such as the AMA, Forrester, Gartner, etc.</v>
      </c>
      <c r="E14" s="113"/>
      <c r="F14" s="113"/>
      <c r="G14" s="113"/>
      <c r="H14" s="113"/>
      <c r="I14" s="113"/>
      <c r="J14" s="113"/>
      <c r="K14" s="114"/>
    </row>
    <row r="15" spans="2:11" ht="17.25" customHeight="1">
      <c r="B15" s="20" t="s">
        <v>73</v>
      </c>
      <c r="C15" s="17">
        <f>'Self Assessment'!F57</f>
        <v>4</v>
      </c>
      <c r="D15" s="112">
        <f t="shared" si="0"/>
        <v>0</v>
      </c>
      <c r="E15" s="113"/>
      <c r="F15" s="113"/>
      <c r="G15" s="113"/>
      <c r="H15" s="113"/>
      <c r="I15" s="113"/>
      <c r="J15" s="113"/>
      <c r="K15" s="114"/>
    </row>
    <row r="16" spans="2:11" ht="17.25" customHeight="1">
      <c r="B16" s="20" t="s">
        <v>74</v>
      </c>
      <c r="C16" s="17">
        <f>'Self Assessment'!F63</f>
        <v>5</v>
      </c>
      <c r="D16" s="112">
        <f t="shared" si="0"/>
        <v>0</v>
      </c>
      <c r="E16" s="113"/>
      <c r="F16" s="113"/>
      <c r="G16" s="113"/>
      <c r="H16" s="113"/>
      <c r="I16" s="113"/>
      <c r="J16" s="113"/>
      <c r="K16" s="114"/>
    </row>
    <row r="17" spans="2:11" ht="17.25" customHeight="1">
      <c r="B17" s="20" t="s">
        <v>38</v>
      </c>
      <c r="C17" s="17">
        <f>'Self Assessment'!F69</f>
        <v>1</v>
      </c>
      <c r="D17" s="112" t="str">
        <f t="shared" si="0"/>
        <v>Use Demand Metric's "Top Social Media Sites Database" to identify helpful resources and subscribe to newsletters</v>
      </c>
      <c r="E17" s="113"/>
      <c r="F17" s="113"/>
      <c r="G17" s="113"/>
      <c r="H17" s="113"/>
      <c r="I17" s="113"/>
      <c r="J17" s="113"/>
      <c r="K17" s="114"/>
    </row>
    <row r="18" spans="2:11" ht="6" customHeight="1">
      <c r="B18" s="115"/>
      <c r="C18" s="116"/>
      <c r="D18" s="116"/>
      <c r="E18" s="116"/>
      <c r="F18" s="116"/>
      <c r="G18" s="116"/>
      <c r="H18" s="116"/>
      <c r="I18" s="116"/>
      <c r="J18" s="116"/>
      <c r="K18" s="117"/>
    </row>
    <row r="19" spans="2:11" ht="21" customHeight="1">
      <c r="B19" s="111" t="str">
        <f>'Self Assessment'!B74:H74</f>
        <v>Customer Engagement</v>
      </c>
      <c r="C19" s="111"/>
      <c r="D19" s="111"/>
      <c r="E19" s="111"/>
      <c r="F19" s="111"/>
      <c r="G19" s="111"/>
      <c r="H19" s="111"/>
      <c r="I19" s="111"/>
      <c r="J19" s="111"/>
      <c r="K19" s="111"/>
    </row>
    <row r="20" spans="2:11" ht="17.25" customHeight="1">
      <c r="B20" s="20" t="s">
        <v>106</v>
      </c>
      <c r="C20" s="17">
        <f>'Self Assessment'!F76</f>
        <v>5</v>
      </c>
      <c r="D20" s="112">
        <f t="shared" ref="D20:D25" si="1">IF(C20&lt;4,B73,C73)</f>
        <v>0</v>
      </c>
      <c r="E20" s="113"/>
      <c r="F20" s="113"/>
      <c r="G20" s="113"/>
      <c r="H20" s="113"/>
      <c r="I20" s="113"/>
      <c r="J20" s="113"/>
      <c r="K20" s="114"/>
    </row>
    <row r="21" spans="2:11" ht="17.25" customHeight="1">
      <c r="B21" s="20" t="s">
        <v>75</v>
      </c>
      <c r="C21" s="17">
        <f>'Self Assessment'!F82</f>
        <v>4</v>
      </c>
      <c r="D21" s="112">
        <f t="shared" si="1"/>
        <v>0</v>
      </c>
      <c r="E21" s="113"/>
      <c r="F21" s="113"/>
      <c r="G21" s="113"/>
      <c r="H21" s="113"/>
      <c r="I21" s="113"/>
      <c r="J21" s="113"/>
      <c r="K21" s="114"/>
    </row>
    <row r="22" spans="2:11" ht="17.25" customHeight="1">
      <c r="B22" s="20" t="s">
        <v>76</v>
      </c>
      <c r="C22" s="17">
        <f>'Self Assessment'!F88</f>
        <v>4</v>
      </c>
      <c r="D22" s="112">
        <f>IF(C22&lt;4,B75,C75)</f>
        <v>0</v>
      </c>
      <c r="E22" s="113"/>
      <c r="F22" s="113"/>
      <c r="G22" s="113"/>
      <c r="H22" s="113"/>
      <c r="I22" s="113"/>
      <c r="J22" s="113"/>
      <c r="K22" s="114"/>
    </row>
    <row r="23" spans="2:11" ht="17.25" customHeight="1">
      <c r="B23" s="20" t="s">
        <v>50</v>
      </c>
      <c r="C23" s="17">
        <f>'Self Assessment'!F94</f>
        <v>5</v>
      </c>
      <c r="D23" s="112">
        <f t="shared" si="1"/>
        <v>0</v>
      </c>
      <c r="E23" s="113"/>
      <c r="F23" s="113"/>
      <c r="G23" s="113"/>
      <c r="H23" s="113"/>
      <c r="I23" s="113"/>
      <c r="J23" s="113"/>
      <c r="K23" s="114"/>
    </row>
    <row r="24" spans="2:11" ht="17.25" customHeight="1">
      <c r="B24" s="20" t="s">
        <v>77</v>
      </c>
      <c r="C24" s="17">
        <f>'Self Assessment'!F100</f>
        <v>2</v>
      </c>
      <c r="D24" s="112" t="str">
        <f t="shared" si="1"/>
        <v>Create classification guidelines to determine tone. For an ex, review our "Social Media Competitive Tracking Tool"</v>
      </c>
      <c r="E24" s="113"/>
      <c r="F24" s="113"/>
      <c r="G24" s="113"/>
      <c r="H24" s="113"/>
      <c r="I24" s="113"/>
      <c r="J24" s="113"/>
      <c r="K24" s="114"/>
    </row>
    <row r="25" spans="2:11" ht="17.25" customHeight="1">
      <c r="B25" s="20" t="s">
        <v>132</v>
      </c>
      <c r="C25" s="17">
        <f>'Self Assessment'!F106</f>
        <v>1</v>
      </c>
      <c r="D25" s="112" t="str">
        <f t="shared" si="1"/>
        <v>Review number of comments over the past 6 months and create a benchmark</v>
      </c>
      <c r="E25" s="113"/>
      <c r="F25" s="113"/>
      <c r="G25" s="113"/>
      <c r="H25" s="113"/>
      <c r="I25" s="113"/>
      <c r="J25" s="113"/>
      <c r="K25" s="114"/>
    </row>
    <row r="26" spans="2:11" ht="6" customHeight="1">
      <c r="B26" s="115"/>
      <c r="C26" s="116"/>
      <c r="D26" s="116"/>
      <c r="E26" s="116"/>
      <c r="F26" s="116"/>
      <c r="G26" s="116"/>
      <c r="H26" s="116"/>
      <c r="I26" s="116"/>
      <c r="J26" s="116"/>
      <c r="K26" s="117"/>
    </row>
    <row r="27" spans="2:11" ht="21" customHeight="1">
      <c r="B27" s="111" t="str">
        <f>'Self Assessment'!B111:H111</f>
        <v>Competitive Insight</v>
      </c>
      <c r="C27" s="111"/>
      <c r="D27" s="111"/>
      <c r="E27" s="111"/>
      <c r="F27" s="111"/>
      <c r="G27" s="111"/>
      <c r="H27" s="111"/>
      <c r="I27" s="111"/>
      <c r="J27" s="111"/>
      <c r="K27" s="111"/>
    </row>
    <row r="28" spans="2:11" ht="17.25" customHeight="1">
      <c r="B28" s="20" t="s">
        <v>79</v>
      </c>
      <c r="C28" s="17">
        <f>'Self Assessment'!F113</f>
        <v>1</v>
      </c>
      <c r="D28" s="112" t="str">
        <f>IF(C28&lt;4,B79,C79)</f>
        <v>Look at your competitors efforts and track them by using our "Social Media Competitive Tracking Tool"</v>
      </c>
      <c r="E28" s="113"/>
      <c r="F28" s="113"/>
      <c r="G28" s="113"/>
      <c r="H28" s="113"/>
      <c r="I28" s="113"/>
      <c r="J28" s="113"/>
      <c r="K28" s="114"/>
    </row>
    <row r="29" spans="2:11" ht="17.25" customHeight="1">
      <c r="B29" s="20" t="s">
        <v>96</v>
      </c>
      <c r="C29" s="17">
        <f>'Self Assessment'!F119</f>
        <v>1</v>
      </c>
      <c r="D29" s="112" t="str">
        <f>IF(C29&lt;4,B80,C80)</f>
        <v>Use Demand Metric's "Social Media Competitive Tracking Tool" to formalize the tracking process</v>
      </c>
      <c r="E29" s="113"/>
      <c r="F29" s="113"/>
      <c r="G29" s="113"/>
      <c r="H29" s="113"/>
      <c r="I29" s="113"/>
      <c r="J29" s="113"/>
      <c r="K29" s="114"/>
    </row>
    <row r="30" spans="2:11" ht="17.25" customHeight="1">
      <c r="B30" s="20" t="s">
        <v>52</v>
      </c>
      <c r="C30" s="17">
        <f>'Self Assessment'!F125</f>
        <v>2</v>
      </c>
      <c r="D30" s="112" t="str">
        <f>IF(C30&lt;4,B81,C81)</f>
        <v>Set up TweetDeck and Google Alerts to monitor changes and updates daily</v>
      </c>
      <c r="E30" s="113"/>
      <c r="F30" s="113"/>
      <c r="G30" s="113"/>
      <c r="H30" s="113"/>
      <c r="I30" s="113"/>
      <c r="J30" s="113"/>
      <c r="K30" s="114"/>
    </row>
    <row r="31" spans="2:11" ht="17.25" customHeight="1">
      <c r="B31" s="20" t="s">
        <v>80</v>
      </c>
      <c r="C31" s="17">
        <f>'Self Assessment'!F131</f>
        <v>2</v>
      </c>
      <c r="D31" s="112" t="str">
        <f>IF(C31&lt;4,B82,C82)</f>
        <v>Listen to competitors online and provide feedback to product management</v>
      </c>
      <c r="E31" s="113"/>
      <c r="F31" s="113"/>
      <c r="G31" s="113"/>
      <c r="H31" s="113"/>
      <c r="I31" s="113"/>
      <c r="J31" s="113"/>
      <c r="K31" s="114"/>
    </row>
    <row r="32" spans="2:11" ht="17.25" customHeight="1">
      <c r="B32" s="20" t="s">
        <v>39</v>
      </c>
      <c r="C32" s="17">
        <f>'Self Assessment'!F137</f>
        <v>1</v>
      </c>
      <c r="D32" s="112" t="str">
        <f>IF(C32&lt;4,B83,C83)</f>
        <v>Join your competitors groups to gain insight into their online conversations</v>
      </c>
      <c r="E32" s="113"/>
      <c r="F32" s="113"/>
      <c r="G32" s="113"/>
      <c r="H32" s="113"/>
      <c r="I32" s="113"/>
      <c r="J32" s="113"/>
      <c r="K32" s="114"/>
    </row>
    <row r="33" spans="2:11" ht="6" customHeight="1">
      <c r="B33" s="115"/>
      <c r="C33" s="116"/>
      <c r="D33" s="116"/>
      <c r="E33" s="116"/>
      <c r="F33" s="116"/>
      <c r="G33" s="116"/>
      <c r="H33" s="116"/>
      <c r="I33" s="116"/>
      <c r="J33" s="116"/>
      <c r="K33" s="117"/>
    </row>
    <row r="34" spans="2:11" ht="21" customHeight="1">
      <c r="B34" s="111" t="str">
        <f>'Self Assessment'!B142:H142</f>
        <v>Staff &amp; Resources</v>
      </c>
      <c r="C34" s="111"/>
      <c r="D34" s="111"/>
      <c r="E34" s="111"/>
      <c r="F34" s="111"/>
      <c r="G34" s="111"/>
      <c r="H34" s="111"/>
      <c r="I34" s="111"/>
      <c r="J34" s="111"/>
      <c r="K34" s="111"/>
    </row>
    <row r="35" spans="2:11" ht="17.25" customHeight="1">
      <c r="B35" s="20" t="s">
        <v>97</v>
      </c>
      <c r="C35" s="17">
        <f>'Self Assessment'!F144</f>
        <v>3</v>
      </c>
      <c r="D35" s="112" t="str">
        <f>IF(C35&lt;4,B84,C84)</f>
        <v>Use Demand Metric's "Social Media Manager Job Description" to define roles &amp; responsibilities</v>
      </c>
      <c r="E35" s="113"/>
      <c r="F35" s="113"/>
      <c r="G35" s="113"/>
      <c r="H35" s="113"/>
      <c r="I35" s="113"/>
      <c r="J35" s="113"/>
      <c r="K35" s="114"/>
    </row>
    <row r="36" spans="2:11" ht="17.25" customHeight="1">
      <c r="B36" s="20" t="s">
        <v>81</v>
      </c>
      <c r="C36" s="17">
        <f>'Self Assessment'!F150</f>
        <v>4</v>
      </c>
      <c r="D36" s="112" t="str">
        <f>IF(C35&lt;4,B85,C85)</f>
        <v>Select someone to manage the social media program and formalize their responsibilities</v>
      </c>
      <c r="E36" s="113"/>
      <c r="F36" s="113"/>
      <c r="G36" s="113"/>
      <c r="H36" s="113"/>
      <c r="I36" s="113"/>
      <c r="J36" s="113"/>
      <c r="K36" s="114"/>
    </row>
    <row r="37" spans="2:11" ht="17.25" customHeight="1">
      <c r="B37" s="20" t="s">
        <v>83</v>
      </c>
      <c r="C37" s="17">
        <f>'Self Assessment'!F156</f>
        <v>1</v>
      </c>
      <c r="D37" s="112">
        <f>IF(C36&lt;4,B86,C86)</f>
        <v>0</v>
      </c>
      <c r="E37" s="113"/>
      <c r="F37" s="113"/>
      <c r="G37" s="113"/>
      <c r="H37" s="113"/>
      <c r="I37" s="113"/>
      <c r="J37" s="113"/>
      <c r="K37" s="114"/>
    </row>
    <row r="38" spans="2:11" ht="17.25" customHeight="1">
      <c r="B38" s="20" t="s">
        <v>54</v>
      </c>
      <c r="C38" s="17">
        <f>'Self Assessment'!F162</f>
        <v>2</v>
      </c>
      <c r="D38" s="112" t="str">
        <f>IF(C37&lt;4,B87,C87)</f>
        <v>Look for someone internally or find someone with an established reputation and develop a relationship</v>
      </c>
      <c r="E38" s="113"/>
      <c r="F38" s="113"/>
      <c r="G38" s="113"/>
      <c r="H38" s="113"/>
      <c r="I38" s="113"/>
      <c r="J38" s="113"/>
      <c r="K38" s="114"/>
    </row>
    <row r="39" spans="2:11" ht="17.25" customHeight="1">
      <c r="B39" s="20" t="s">
        <v>84</v>
      </c>
      <c r="C39" s="17">
        <f>'Self Assessment'!F168</f>
        <v>4</v>
      </c>
      <c r="D39" s="112" t="str">
        <f>IF(C38&lt;4,B88,C88)</f>
        <v>Talk to the IT department and obtain their input on existing technologies, emerging resources, integration, etc.</v>
      </c>
      <c r="E39" s="113"/>
      <c r="F39" s="113"/>
      <c r="G39" s="113"/>
      <c r="H39" s="113"/>
      <c r="I39" s="113"/>
      <c r="J39" s="113"/>
      <c r="K39" s="114"/>
    </row>
    <row r="40" spans="2:11" ht="17.25" customHeight="1">
      <c r="B40" s="20" t="s">
        <v>85</v>
      </c>
      <c r="C40" s="17">
        <f>'Self Assessment'!F174</f>
        <v>3</v>
      </c>
      <c r="D40" s="112">
        <f>IF(C39&lt;4,B89,C89)</f>
        <v>0</v>
      </c>
      <c r="E40" s="113"/>
      <c r="F40" s="113"/>
      <c r="G40" s="113"/>
      <c r="H40" s="113"/>
      <c r="I40" s="113"/>
      <c r="J40" s="113"/>
      <c r="K40" s="114"/>
    </row>
    <row r="41" spans="2:11" ht="6" customHeight="1">
      <c r="B41" s="115"/>
      <c r="C41" s="116"/>
      <c r="D41" s="116"/>
      <c r="E41" s="116"/>
      <c r="F41" s="116"/>
      <c r="G41" s="116"/>
      <c r="H41" s="116"/>
      <c r="I41" s="116"/>
      <c r="J41" s="116"/>
      <c r="K41" s="117"/>
    </row>
    <row r="42" spans="2:11" ht="21" customHeight="1">
      <c r="B42" s="111" t="str">
        <f>'Self Assessment'!B179:H179</f>
        <v>Plan &amp; Channel Selection</v>
      </c>
      <c r="C42" s="111"/>
      <c r="D42" s="111"/>
      <c r="E42" s="111"/>
      <c r="F42" s="111"/>
      <c r="G42" s="111"/>
      <c r="H42" s="111"/>
      <c r="I42" s="111"/>
      <c r="J42" s="111"/>
      <c r="K42" s="111"/>
    </row>
    <row r="43" spans="2:11" ht="17.25" customHeight="1">
      <c r="B43" s="20" t="s">
        <v>86</v>
      </c>
      <c r="C43" s="17">
        <f>'Self Assessment'!F181</f>
        <v>5</v>
      </c>
      <c r="D43" s="112">
        <f t="shared" ref="D43:D48" si="2">IF(C44&lt;4,B90,C90)</f>
        <v>0</v>
      </c>
      <c r="E43" s="113"/>
      <c r="F43" s="113"/>
      <c r="G43" s="113"/>
      <c r="H43" s="113"/>
      <c r="I43" s="113"/>
      <c r="J43" s="113"/>
      <c r="K43" s="114"/>
    </row>
    <row r="44" spans="2:11" ht="17.25" customHeight="1">
      <c r="B44" s="20" t="s">
        <v>98</v>
      </c>
      <c r="C44" s="17">
        <f>'Self Assessment'!F187</f>
        <v>4</v>
      </c>
      <c r="D44" s="112">
        <f t="shared" si="2"/>
        <v>0</v>
      </c>
      <c r="E44" s="113"/>
      <c r="F44" s="113"/>
      <c r="G44" s="113"/>
      <c r="H44" s="113"/>
      <c r="I44" s="113"/>
      <c r="J44" s="113"/>
      <c r="K44" s="114"/>
    </row>
    <row r="45" spans="2:11" ht="17.25" customHeight="1">
      <c r="B45" s="20" t="s">
        <v>87</v>
      </c>
      <c r="C45" s="17">
        <f>'Self Assessment'!F193</f>
        <v>4</v>
      </c>
      <c r="D45" s="112">
        <f t="shared" si="2"/>
        <v>0</v>
      </c>
      <c r="E45" s="113"/>
      <c r="F45" s="113"/>
      <c r="G45" s="113"/>
      <c r="H45" s="113"/>
      <c r="I45" s="113"/>
      <c r="J45" s="113"/>
      <c r="K45" s="114"/>
    </row>
    <row r="46" spans="2:11" ht="17.25" customHeight="1">
      <c r="B46" s="20" t="s">
        <v>88</v>
      </c>
      <c r="C46" s="17">
        <f>'Self Assessment'!F199</f>
        <v>5</v>
      </c>
      <c r="D46" s="112" t="str">
        <f t="shared" si="2"/>
        <v>Be sure to obtain organizational consensus by involving all stakeholders in the decision</v>
      </c>
      <c r="E46" s="113"/>
      <c r="F46" s="113"/>
      <c r="G46" s="113"/>
      <c r="H46" s="113"/>
      <c r="I46" s="113"/>
      <c r="J46" s="113"/>
      <c r="K46" s="114"/>
    </row>
    <row r="47" spans="2:11" ht="17.25" customHeight="1">
      <c r="B47" s="20" t="s">
        <v>89</v>
      </c>
      <c r="C47" s="17">
        <f>'Self Assessment'!F205</f>
        <v>3</v>
      </c>
      <c r="D47" s="112" t="str">
        <f t="shared" si="2"/>
        <v>Use Demand Metric's "Social Media Business Case Template" to formalize your Social Media Plan</v>
      </c>
      <c r="E47" s="113"/>
      <c r="F47" s="113"/>
      <c r="G47" s="113"/>
      <c r="H47" s="113"/>
      <c r="I47" s="113"/>
      <c r="J47" s="113"/>
      <c r="K47" s="114"/>
    </row>
    <row r="48" spans="2:11" ht="17.25" customHeight="1">
      <c r="B48" s="20" t="s">
        <v>58</v>
      </c>
      <c r="C48" s="17">
        <f>'Self Assessment'!F211</f>
        <v>1</v>
      </c>
      <c r="D48" s="112" t="str">
        <f t="shared" si="2"/>
        <v>Use different forms of communication (meetings, email, newsletter, etc.) to ensure uptake and participation</v>
      </c>
      <c r="E48" s="113"/>
      <c r="F48" s="113"/>
      <c r="G48" s="113"/>
      <c r="H48" s="113"/>
      <c r="I48" s="113"/>
      <c r="J48" s="113"/>
      <c r="K48" s="114"/>
    </row>
    <row r="49" spans="2:11" ht="6" customHeight="1">
      <c r="B49" s="115"/>
      <c r="C49" s="116"/>
      <c r="D49" s="116"/>
      <c r="E49" s="116"/>
      <c r="F49" s="116"/>
      <c r="G49" s="116"/>
      <c r="H49" s="116"/>
      <c r="I49" s="116"/>
      <c r="J49" s="116"/>
      <c r="K49" s="117"/>
    </row>
    <row r="50" spans="2:11" ht="21" customHeight="1">
      <c r="B50" s="111" t="str">
        <f>'Self Assessment'!B216:H216</f>
        <v>Process Documentation</v>
      </c>
      <c r="C50" s="111"/>
      <c r="D50" s="111"/>
      <c r="E50" s="111"/>
      <c r="F50" s="111"/>
      <c r="G50" s="111"/>
      <c r="H50" s="111"/>
      <c r="I50" s="111"/>
      <c r="J50" s="111"/>
      <c r="K50" s="111"/>
    </row>
    <row r="51" spans="2:11" ht="17.25" customHeight="1">
      <c r="B51" s="20" t="s">
        <v>90</v>
      </c>
      <c r="C51" s="17">
        <f>'Self Assessment'!F218</f>
        <v>1</v>
      </c>
      <c r="D51" s="112" t="str">
        <f>IF(C52&lt;4,B96,C96)</f>
        <v>Social Media is not a "stand alone." Be sure it's well integrated with other marketing campaigns &amp; initiatives</v>
      </c>
      <c r="E51" s="113"/>
      <c r="F51" s="113"/>
      <c r="G51" s="113"/>
      <c r="H51" s="113"/>
      <c r="I51" s="113"/>
      <c r="J51" s="113"/>
      <c r="K51" s="114"/>
    </row>
    <row r="52" spans="2:11" ht="17.25" customHeight="1">
      <c r="B52" s="20" t="s">
        <v>91</v>
      </c>
      <c r="C52" s="17">
        <f>'Self Assessment'!F224</f>
        <v>3</v>
      </c>
      <c r="D52" s="112" t="str">
        <f>IF(C53&lt;4,B97,C97)</f>
        <v xml:space="preserve">Use Demand Metric's "Social Media Posting Schedule" to formalize topics and posting dates </v>
      </c>
      <c r="E52" s="113"/>
      <c r="F52" s="113"/>
      <c r="G52" s="113"/>
      <c r="H52" s="113"/>
      <c r="I52" s="113"/>
      <c r="J52" s="113"/>
      <c r="K52" s="114"/>
    </row>
    <row r="53" spans="2:11" ht="17.25" customHeight="1">
      <c r="B53" s="20" t="s">
        <v>92</v>
      </c>
      <c r="C53" s="17">
        <f>'Self Assessment'!F230</f>
        <v>2</v>
      </c>
      <c r="D53" s="112" t="str">
        <f>IF(C54&lt;4,B98,C98)</f>
        <v>Get agreement and commitment from participants</v>
      </c>
      <c r="E53" s="113"/>
      <c r="F53" s="113"/>
      <c r="G53" s="113"/>
      <c r="H53" s="113"/>
      <c r="I53" s="113"/>
      <c r="J53" s="113"/>
      <c r="K53" s="114"/>
    </row>
    <row r="54" spans="2:11" ht="17.25" customHeight="1">
      <c r="B54" s="20" t="s">
        <v>103</v>
      </c>
      <c r="C54" s="17">
        <f>'Self Assessment'!F236</f>
        <v>1</v>
      </c>
      <c r="D54" s="112" t="str">
        <f>IF(C55&lt;4,B99,C99)</f>
        <v>Schedule a monthly meeting with stakeholders to discuss metrics, participation and results</v>
      </c>
      <c r="E54" s="113"/>
      <c r="F54" s="113"/>
      <c r="G54" s="113"/>
      <c r="H54" s="113"/>
      <c r="I54" s="113"/>
      <c r="J54" s="113"/>
      <c r="K54" s="114"/>
    </row>
    <row r="55" spans="2:11" ht="6" customHeight="1">
      <c r="B55" s="115"/>
      <c r="C55" s="116"/>
      <c r="D55" s="116"/>
      <c r="E55" s="116"/>
      <c r="F55" s="116"/>
      <c r="G55" s="116"/>
      <c r="H55" s="116"/>
      <c r="I55" s="116"/>
      <c r="J55" s="116"/>
      <c r="K55" s="117"/>
    </row>
    <row r="56" spans="2:11" ht="21" customHeight="1">
      <c r="B56" s="111" t="str">
        <f>'Self Assessment'!B241:H241</f>
        <v>Governance &amp; Measurement</v>
      </c>
      <c r="C56" s="111"/>
      <c r="D56" s="111"/>
      <c r="E56" s="111"/>
      <c r="F56" s="111"/>
      <c r="G56" s="111"/>
      <c r="H56" s="111"/>
      <c r="I56" s="111"/>
      <c r="J56" s="111"/>
      <c r="K56" s="111"/>
    </row>
    <row r="57" spans="2:11" ht="17.25" customHeight="1">
      <c r="B57" s="20" t="s">
        <v>93</v>
      </c>
      <c r="C57" s="17">
        <f>'Self Assessment'!F243</f>
        <v>2</v>
      </c>
      <c r="D57" s="112">
        <f>IF(C58&lt;4,B100,C100)</f>
        <v>0</v>
      </c>
      <c r="E57" s="113"/>
      <c r="F57" s="113"/>
      <c r="G57" s="113"/>
      <c r="H57" s="113"/>
      <c r="I57" s="113"/>
      <c r="J57" s="113"/>
      <c r="K57" s="114"/>
    </row>
    <row r="58" spans="2:11" ht="17.25" customHeight="1">
      <c r="B58" s="20" t="s">
        <v>62</v>
      </c>
      <c r="C58" s="17">
        <f>'Self Assessment'!F249</f>
        <v>4</v>
      </c>
      <c r="D58" s="112">
        <f>IF(C59&lt;4,B101,C101)</f>
        <v>0</v>
      </c>
      <c r="E58" s="113"/>
      <c r="F58" s="113"/>
      <c r="G58" s="113"/>
      <c r="H58" s="113"/>
      <c r="I58" s="113"/>
      <c r="J58" s="113"/>
      <c r="K58" s="114"/>
    </row>
    <row r="59" spans="2:11" ht="17.25" customHeight="1">
      <c r="B59" s="20" t="s">
        <v>94</v>
      </c>
      <c r="C59" s="17">
        <f>'Self Assessment'!F255</f>
        <v>5</v>
      </c>
      <c r="D59" s="112" t="str">
        <f>IF(C60&lt;4,B102,C102)</f>
        <v>Create a Quarterly reporting schedule and provide results to all stakeholders</v>
      </c>
      <c r="E59" s="113"/>
      <c r="F59" s="113"/>
      <c r="G59" s="113"/>
      <c r="H59" s="113"/>
      <c r="I59" s="113"/>
      <c r="J59" s="113"/>
      <c r="K59" s="114"/>
    </row>
    <row r="60" spans="2:11" ht="17.25" customHeight="1">
      <c r="B60" s="20" t="s">
        <v>95</v>
      </c>
      <c r="C60" s="17">
        <f>'Self Assessment'!F261</f>
        <v>1</v>
      </c>
      <c r="D60" s="112" t="str">
        <f>IF(C61&lt;4,B103,C103)</f>
        <v>Be sure your "Privacy Policy" and "Terms of Use" are up-to-date &amp; widely available</v>
      </c>
      <c r="E60" s="113"/>
      <c r="F60" s="113"/>
      <c r="G60" s="113"/>
      <c r="H60" s="113"/>
      <c r="I60" s="113"/>
      <c r="J60" s="113"/>
      <c r="K60" s="114"/>
    </row>
    <row r="61" spans="2:11">
      <c r="B61" s="25"/>
    </row>
    <row r="62" spans="2:11">
      <c r="B62" s="67" t="s">
        <v>119</v>
      </c>
      <c r="C62" s="25"/>
    </row>
    <row r="63" spans="2:11">
      <c r="B63" s="67" t="s">
        <v>120</v>
      </c>
      <c r="C63" s="25"/>
    </row>
    <row r="64" spans="2:11">
      <c r="B64" s="67" t="s">
        <v>121</v>
      </c>
      <c r="C64" s="25"/>
    </row>
    <row r="65" spans="2:3">
      <c r="B65" s="67" t="s">
        <v>122</v>
      </c>
      <c r="C65" s="25"/>
    </row>
    <row r="66" spans="2:3">
      <c r="B66" s="67" t="s">
        <v>123</v>
      </c>
      <c r="C66" s="25"/>
    </row>
    <row r="67" spans="2:3">
      <c r="B67" s="67" t="s">
        <v>104</v>
      </c>
      <c r="C67" s="25"/>
    </row>
    <row r="68" spans="2:3">
      <c r="B68" s="67" t="s">
        <v>124</v>
      </c>
      <c r="C68" s="25"/>
    </row>
    <row r="69" spans="2:3">
      <c r="B69" s="67" t="s">
        <v>125</v>
      </c>
      <c r="C69" s="25"/>
    </row>
    <row r="70" spans="2:3">
      <c r="B70" s="67" t="s">
        <v>105</v>
      </c>
      <c r="C70" s="25"/>
    </row>
    <row r="71" spans="2:3">
      <c r="B71" s="67" t="s">
        <v>126</v>
      </c>
      <c r="C71" s="25"/>
    </row>
    <row r="72" spans="2:3">
      <c r="B72" s="67" t="s">
        <v>127</v>
      </c>
      <c r="C72" s="25"/>
    </row>
    <row r="73" spans="2:3">
      <c r="B73" s="67" t="s">
        <v>128</v>
      </c>
      <c r="C73" s="25"/>
    </row>
    <row r="74" spans="2:3">
      <c r="B74" s="67" t="s">
        <v>107</v>
      </c>
      <c r="C74" s="25"/>
    </row>
    <row r="75" spans="2:3">
      <c r="B75" s="67" t="s">
        <v>129</v>
      </c>
      <c r="C75" s="25"/>
    </row>
    <row r="76" spans="2:3">
      <c r="B76" s="67" t="s">
        <v>130</v>
      </c>
      <c r="C76" s="25"/>
    </row>
    <row r="77" spans="2:3">
      <c r="B77" s="67" t="s">
        <v>131</v>
      </c>
      <c r="C77" s="25"/>
    </row>
    <row r="78" spans="2:3">
      <c r="B78" s="67" t="s">
        <v>133</v>
      </c>
      <c r="C78" s="25"/>
    </row>
    <row r="79" spans="2:3">
      <c r="B79" s="67" t="s">
        <v>134</v>
      </c>
      <c r="C79" s="25"/>
    </row>
    <row r="80" spans="2:3">
      <c r="B80" s="67" t="s">
        <v>135</v>
      </c>
      <c r="C80" s="25"/>
    </row>
    <row r="81" spans="2:3">
      <c r="B81" s="67" t="s">
        <v>136</v>
      </c>
      <c r="C81" s="25"/>
    </row>
    <row r="82" spans="2:3">
      <c r="B82" s="67" t="s">
        <v>108</v>
      </c>
      <c r="C82" s="25"/>
    </row>
    <row r="83" spans="2:3">
      <c r="B83" s="67" t="s">
        <v>137</v>
      </c>
      <c r="C83" s="25"/>
    </row>
    <row r="84" spans="2:3">
      <c r="B84" s="67" t="s">
        <v>109</v>
      </c>
      <c r="C84" s="25"/>
    </row>
    <row r="85" spans="2:3">
      <c r="B85" s="67" t="s">
        <v>138</v>
      </c>
      <c r="C85" s="25"/>
    </row>
    <row r="86" spans="2:3">
      <c r="B86" s="67" t="s">
        <v>139</v>
      </c>
      <c r="C86" s="25"/>
    </row>
    <row r="87" spans="2:3">
      <c r="B87" s="67" t="s">
        <v>140</v>
      </c>
      <c r="C87" s="25"/>
    </row>
    <row r="88" spans="2:3">
      <c r="B88" s="67" t="s">
        <v>141</v>
      </c>
      <c r="C88" s="25"/>
    </row>
    <row r="89" spans="2:3">
      <c r="B89" s="67" t="s">
        <v>142</v>
      </c>
      <c r="C89" s="25"/>
    </row>
    <row r="90" spans="2:3">
      <c r="B90" s="67" t="s">
        <v>143</v>
      </c>
      <c r="C90" s="25"/>
    </row>
    <row r="91" spans="2:3">
      <c r="B91" s="67" t="s">
        <v>144</v>
      </c>
      <c r="C91" s="25"/>
    </row>
    <row r="92" spans="2:3">
      <c r="B92" s="67" t="s">
        <v>145</v>
      </c>
      <c r="C92" s="25"/>
    </row>
    <row r="93" spans="2:3">
      <c r="B93" s="67" t="s">
        <v>146</v>
      </c>
      <c r="C93" s="25"/>
    </row>
    <row r="94" spans="2:3">
      <c r="B94" s="67" t="s">
        <v>147</v>
      </c>
      <c r="C94" s="25"/>
    </row>
    <row r="95" spans="2:3">
      <c r="B95" s="67" t="s">
        <v>110</v>
      </c>
      <c r="C95" s="25"/>
    </row>
    <row r="96" spans="2:3">
      <c r="B96" s="67" t="s">
        <v>148</v>
      </c>
      <c r="C96" s="25"/>
    </row>
    <row r="97" spans="2:3">
      <c r="B97" s="67" t="s">
        <v>149</v>
      </c>
      <c r="C97" s="25"/>
    </row>
    <row r="98" spans="2:3">
      <c r="B98" s="67" t="s">
        <v>150</v>
      </c>
      <c r="C98" s="25"/>
    </row>
    <row r="99" spans="2:3">
      <c r="B99" s="67" t="s">
        <v>155</v>
      </c>
      <c r="C99" s="25"/>
    </row>
    <row r="100" spans="2:3">
      <c r="B100" s="67" t="s">
        <v>151</v>
      </c>
      <c r="C100" s="25"/>
    </row>
    <row r="101" spans="2:3">
      <c r="B101" s="67" t="s">
        <v>152</v>
      </c>
      <c r="C101" s="25"/>
    </row>
    <row r="102" spans="2:3">
      <c r="B102" s="67" t="s">
        <v>153</v>
      </c>
      <c r="C102" s="25"/>
    </row>
    <row r="103" spans="2:3">
      <c r="B103" s="67" t="s">
        <v>154</v>
      </c>
    </row>
    <row r="104" spans="2:3">
      <c r="B104" s="67"/>
    </row>
    <row r="105" spans="2:3">
      <c r="B105" s="67"/>
    </row>
    <row r="106" spans="2:3">
      <c r="B106" s="49"/>
    </row>
    <row r="107" spans="2:3">
      <c r="B107" s="23"/>
    </row>
    <row r="108" spans="2:3">
      <c r="B108" s="23"/>
    </row>
    <row r="109" spans="2:3">
      <c r="B109" s="23"/>
    </row>
    <row r="110" spans="2:3">
      <c r="B110" s="23"/>
    </row>
    <row r="111" spans="2:3">
      <c r="B111" s="23"/>
    </row>
    <row r="112" spans="2:3">
      <c r="B112" s="23"/>
    </row>
    <row r="113" spans="2:2">
      <c r="B113" s="24"/>
    </row>
    <row r="114" spans="2:2">
      <c r="B114" s="24"/>
    </row>
    <row r="115" spans="2:2">
      <c r="B115" s="24"/>
    </row>
    <row r="116" spans="2:2">
      <c r="B116" s="24"/>
    </row>
    <row r="117" spans="2:2">
      <c r="B117" s="24"/>
    </row>
    <row r="118" spans="2:2">
      <c r="B118" s="24"/>
    </row>
    <row r="119" spans="2:2">
      <c r="B119" s="24"/>
    </row>
    <row r="120" spans="2:2">
      <c r="B120" s="24"/>
    </row>
    <row r="121" spans="2:2">
      <c r="B121" s="24"/>
    </row>
  </sheetData>
  <mergeCells count="60">
    <mergeCell ref="D25:K25"/>
    <mergeCell ref="B19:K19"/>
    <mergeCell ref="D20:K20"/>
    <mergeCell ref="D21:K21"/>
    <mergeCell ref="D22:K22"/>
    <mergeCell ref="D23:K23"/>
    <mergeCell ref="B11:K11"/>
    <mergeCell ref="D7:K7"/>
    <mergeCell ref="D8:K8"/>
    <mergeCell ref="D9:K9"/>
    <mergeCell ref="D24:K24"/>
    <mergeCell ref="D35:K35"/>
    <mergeCell ref="B27:K27"/>
    <mergeCell ref="D32:K32"/>
    <mergeCell ref="B33:K33"/>
    <mergeCell ref="D30:K30"/>
    <mergeCell ref="D29:K29"/>
    <mergeCell ref="D31:K31"/>
    <mergeCell ref="D28:K28"/>
    <mergeCell ref="B1:C1"/>
    <mergeCell ref="D1:K1"/>
    <mergeCell ref="D3:K3"/>
    <mergeCell ref="B34:K34"/>
    <mergeCell ref="B10:K10"/>
    <mergeCell ref="B18:K18"/>
    <mergeCell ref="D12:K12"/>
    <mergeCell ref="D13:K13"/>
    <mergeCell ref="D16:K16"/>
    <mergeCell ref="B26:K26"/>
    <mergeCell ref="B4:K4"/>
    <mergeCell ref="D14:K14"/>
    <mergeCell ref="D15:K15"/>
    <mergeCell ref="D17:K17"/>
    <mergeCell ref="D5:K5"/>
    <mergeCell ref="D6:K6"/>
    <mergeCell ref="B49:K49"/>
    <mergeCell ref="D52:K52"/>
    <mergeCell ref="D36:K36"/>
    <mergeCell ref="D37:K37"/>
    <mergeCell ref="D38:K38"/>
    <mergeCell ref="D39:K39"/>
    <mergeCell ref="D40:K40"/>
    <mergeCell ref="B41:K41"/>
    <mergeCell ref="D51:K51"/>
    <mergeCell ref="B42:K42"/>
    <mergeCell ref="D43:K43"/>
    <mergeCell ref="D44:K44"/>
    <mergeCell ref="D45:K45"/>
    <mergeCell ref="D46:K46"/>
    <mergeCell ref="D47:K47"/>
    <mergeCell ref="D48:K48"/>
    <mergeCell ref="B50:K50"/>
    <mergeCell ref="D59:K59"/>
    <mergeCell ref="D60:K60"/>
    <mergeCell ref="D53:K53"/>
    <mergeCell ref="D54:K54"/>
    <mergeCell ref="B55:K55"/>
    <mergeCell ref="B56:K56"/>
    <mergeCell ref="D57:K57"/>
    <mergeCell ref="D58:K58"/>
  </mergeCells>
  <phoneticPr fontId="0" type="noConversion"/>
  <conditionalFormatting sqref="C57:C60 C51:C54 C43:C48 C35:C40 C28:C32 C20:C25 C12:C17 C5:C9">
    <cfRule type="cellIs" dxfId="6" priority="69" stopIfTrue="1" operator="equal">
      <formula>1</formula>
    </cfRule>
    <cfRule type="cellIs" dxfId="5" priority="70" stopIfTrue="1" operator="equal">
      <formula>2</formula>
    </cfRule>
    <cfRule type="cellIs" dxfId="4" priority="71" stopIfTrue="1" operator="equal">
      <formula>3</formula>
    </cfRule>
  </conditionalFormatting>
  <conditionalFormatting sqref="C51 C55:C60 C43 C35">
    <cfRule type="cellIs" dxfId="3" priority="72" stopIfTrue="1" operator="lessThanOrEqual">
      <formula>1.99999999999999</formula>
    </cfRule>
    <cfRule type="cellIs" dxfId="2" priority="73" stopIfTrue="1" operator="between">
      <formula>2</formula>
      <formula>3.99999999999999</formula>
    </cfRule>
    <cfRule type="cellIs" dxfId="1" priority="74" stopIfTrue="1" operator="greaterThan">
      <formula>4</formula>
    </cfRule>
  </conditionalFormatting>
  <conditionalFormatting sqref="D5:K9 D28:K32 D20:K25 D12:K17 D35:K40 D43:K48 D51:K54 D57:K60">
    <cfRule type="cellIs" dxfId="0" priority="81" stopIfTrue="1" operator="equal">
      <formula>0</formula>
    </cfRule>
  </conditionalFormatting>
  <pageMargins left="0.75" right="0.75" top="1" bottom="1" header="0.5" footer="0.5"/>
  <pageSetup scale="39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Instructions</vt:lpstr>
      <vt:lpstr>Weighting</vt:lpstr>
      <vt:lpstr>Self Assessment</vt:lpstr>
      <vt:lpstr>Results</vt:lpstr>
      <vt:lpstr>Recommendations</vt:lpstr>
    </vt:vector>
  </TitlesOfParts>
  <Company>Demand Metric Research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Social Media Readiness Assessment</dc:title>
  <dc:creator>Demand Metric Analysts</dc:creator>
  <dc:description>Copyright 2009, Demand Metric Research Corporation. All rights reserved. Governed under the single user license terms agreed to by end user. May not be distributed without prior written permission. www.demandmetric.com</dc:description>
  <cp:lastModifiedBy>tee cee</cp:lastModifiedBy>
  <cp:lastPrinted>2010-02-08T21:02:28Z</cp:lastPrinted>
  <dcterms:created xsi:type="dcterms:W3CDTF">2003-12-17T00:09:40Z</dcterms:created>
  <dcterms:modified xsi:type="dcterms:W3CDTF">2015-09-29T17:18:13Z</dcterms:modified>
</cp:coreProperties>
</file>